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RESULTAT 2023\"/>
    </mc:Choice>
  </mc:AlternateContent>
  <xr:revisionPtr revIDLastSave="0" documentId="8_{FE3374B3-C6AC-204A-8866-D87DFB199109}" xr6:coauthVersionLast="47" xr6:coauthVersionMax="47" xr10:uidLastSave="{00000000-0000-0000-0000-000000000000}"/>
  <bookViews>
    <workbookView xWindow="60" yWindow="30" windowWidth="20430" windowHeight="10890" xr2:uid="{00000000-000D-0000-FFFF-FFFF00000000}"/>
  </bookViews>
  <sheets>
    <sheet name="RECAPITULATIF" sheetId="30" r:id="rId1"/>
    <sheet name="BANFORA" sheetId="2" r:id="rId2"/>
    <sheet name="BOBO DIOULASSO" sheetId="3" r:id="rId3"/>
    <sheet name="DEDOUGOU" sheetId="17" r:id="rId4"/>
    <sheet name="DIEBOUGOU" sheetId="18" r:id="rId5"/>
    <sheet name="DORI" sheetId="19" r:id="rId6"/>
    <sheet name="FADA NGOURMA" sheetId="20" r:id="rId7"/>
    <sheet name="GAOUA" sheetId="21" r:id="rId8"/>
    <sheet name="KAYA" sheetId="22" r:id="rId9"/>
    <sheet name="KOUDOUGOU" sheetId="23" r:id="rId10"/>
    <sheet name="KOUPELA" sheetId="24" r:id="rId11"/>
    <sheet name="MANGA" sheetId="25" r:id="rId12"/>
    <sheet name="NOUNA" sheetId="26" r:id="rId13"/>
    <sheet name="OUAGADOUGOU" sheetId="27" r:id="rId14"/>
    <sheet name="OUAHIGOUYA" sheetId="28" r:id="rId15"/>
    <sheet name="TENKODOGO" sheetId="29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9" l="1"/>
  <c r="E7" i="19"/>
  <c r="C7" i="19"/>
  <c r="B7" i="19"/>
  <c r="G11" i="22"/>
  <c r="I11" i="22"/>
  <c r="H11" i="22"/>
  <c r="D11" i="22"/>
  <c r="I4" i="22"/>
  <c r="H4" i="22"/>
  <c r="G4" i="22"/>
  <c r="D4" i="22"/>
  <c r="I10" i="22"/>
  <c r="H10" i="22"/>
  <c r="G10" i="22"/>
  <c r="D10" i="22"/>
  <c r="I9" i="22"/>
  <c r="H9" i="22"/>
  <c r="G9" i="22"/>
  <c r="D9" i="22"/>
  <c r="I12" i="22"/>
  <c r="H12" i="22"/>
  <c r="G12" i="22"/>
  <c r="D12" i="22"/>
  <c r="I4" i="21"/>
  <c r="H4" i="21"/>
  <c r="G4" i="21"/>
  <c r="D4" i="21"/>
  <c r="I5" i="21"/>
  <c r="H5" i="21"/>
  <c r="G5" i="21"/>
  <c r="D5" i="21"/>
  <c r="I8" i="21"/>
  <c r="H8" i="21"/>
  <c r="G8" i="21"/>
  <c r="D8" i="21"/>
  <c r="I9" i="21"/>
  <c r="H9" i="21"/>
  <c r="G9" i="21"/>
  <c r="D9" i="21"/>
  <c r="I11" i="20"/>
  <c r="H11" i="20"/>
  <c r="G11" i="20"/>
  <c r="D11" i="20"/>
  <c r="I12" i="20"/>
  <c r="H12" i="20"/>
  <c r="G12" i="20"/>
  <c r="D12" i="20"/>
  <c r="I10" i="20"/>
  <c r="H10" i="20"/>
  <c r="G10" i="20"/>
  <c r="D10" i="20"/>
  <c r="I9" i="20"/>
  <c r="H9" i="20"/>
  <c r="G9" i="20"/>
  <c r="D9" i="20"/>
  <c r="I14" i="20"/>
  <c r="H14" i="20"/>
  <c r="G14" i="20"/>
  <c r="D14" i="20"/>
  <c r="I8" i="20"/>
  <c r="H8" i="20"/>
  <c r="G8" i="20"/>
  <c r="D8" i="20"/>
  <c r="J8" i="20"/>
  <c r="I7" i="20"/>
  <c r="H7" i="20"/>
  <c r="G7" i="20"/>
  <c r="D7" i="20"/>
  <c r="I6" i="20"/>
  <c r="H6" i="20"/>
  <c r="G6" i="20"/>
  <c r="D6" i="20"/>
  <c r="I5" i="20"/>
  <c r="H5" i="20"/>
  <c r="G5" i="20"/>
  <c r="D5" i="20"/>
  <c r="I4" i="20"/>
  <c r="H4" i="20"/>
  <c r="G4" i="20"/>
  <c r="D4" i="20"/>
  <c r="I6" i="19"/>
  <c r="H6" i="19"/>
  <c r="G6" i="19"/>
  <c r="D6" i="19"/>
  <c r="I4" i="19"/>
  <c r="H4" i="19"/>
  <c r="G4" i="19"/>
  <c r="D4" i="19"/>
  <c r="D5" i="19"/>
  <c r="G5" i="19"/>
  <c r="J5" i="19"/>
  <c r="H5" i="19"/>
  <c r="I5" i="19"/>
  <c r="I8" i="18"/>
  <c r="H8" i="18"/>
  <c r="G8" i="18"/>
  <c r="D8" i="18"/>
  <c r="I7" i="18"/>
  <c r="H7" i="18"/>
  <c r="G7" i="18"/>
  <c r="D7" i="18"/>
  <c r="I9" i="18"/>
  <c r="H9" i="18"/>
  <c r="G9" i="18"/>
  <c r="D9" i="18"/>
  <c r="I10" i="18"/>
  <c r="H10" i="18"/>
  <c r="G10" i="18"/>
  <c r="D10" i="18"/>
  <c r="I5" i="18"/>
  <c r="H5" i="18"/>
  <c r="G5" i="18"/>
  <c r="D5" i="18"/>
  <c r="I4" i="18"/>
  <c r="H4" i="18"/>
  <c r="G4" i="18"/>
  <c r="D4" i="18"/>
  <c r="I11" i="3"/>
  <c r="H11" i="3"/>
  <c r="G11" i="3"/>
  <c r="D11" i="3"/>
  <c r="B11" i="2"/>
  <c r="B11" i="30"/>
  <c r="C11" i="2"/>
  <c r="C11" i="30"/>
  <c r="D11" i="2"/>
  <c r="D11" i="30"/>
  <c r="E11" i="2"/>
  <c r="E11" i="30"/>
  <c r="F11" i="2"/>
  <c r="F11" i="30"/>
  <c r="G11" i="2"/>
  <c r="G11" i="30"/>
  <c r="H11" i="2"/>
  <c r="H11" i="30"/>
  <c r="I11" i="2"/>
  <c r="I11" i="30"/>
  <c r="J11" i="2"/>
  <c r="J11" i="30"/>
  <c r="G5" i="22"/>
  <c r="G6" i="22"/>
  <c r="G7" i="22"/>
  <c r="G8" i="22"/>
  <c r="D5" i="22"/>
  <c r="D6" i="22"/>
  <c r="D7" i="22"/>
  <c r="D8" i="22"/>
  <c r="E13" i="22"/>
  <c r="E10" i="30"/>
  <c r="F13" i="22"/>
  <c r="F10" i="30"/>
  <c r="D6" i="2"/>
  <c r="G9" i="24"/>
  <c r="F11" i="29"/>
  <c r="F4" i="30"/>
  <c r="E11" i="29"/>
  <c r="E4" i="30"/>
  <c r="C11" i="29"/>
  <c r="B11" i="29"/>
  <c r="B4" i="30"/>
  <c r="I7" i="29"/>
  <c r="H7" i="29"/>
  <c r="G7" i="29"/>
  <c r="D7" i="29"/>
  <c r="I6" i="29"/>
  <c r="H6" i="29"/>
  <c r="G6" i="29"/>
  <c r="D6" i="29"/>
  <c r="I10" i="29"/>
  <c r="H10" i="29"/>
  <c r="G10" i="29"/>
  <c r="D10" i="29"/>
  <c r="I9" i="29"/>
  <c r="H9" i="29"/>
  <c r="G9" i="29"/>
  <c r="D9" i="29"/>
  <c r="I8" i="29"/>
  <c r="H8" i="29"/>
  <c r="G8" i="29"/>
  <c r="D8" i="29"/>
  <c r="I5" i="29"/>
  <c r="H5" i="29"/>
  <c r="G5" i="29"/>
  <c r="D5" i="29"/>
  <c r="I4" i="29"/>
  <c r="H4" i="29"/>
  <c r="G4" i="29"/>
  <c r="D4" i="29"/>
  <c r="F13" i="28"/>
  <c r="F16" i="30"/>
  <c r="E13" i="28"/>
  <c r="C13" i="28"/>
  <c r="C16" i="30"/>
  <c r="B13" i="28"/>
  <c r="B16" i="30"/>
  <c r="I12" i="28"/>
  <c r="H12" i="28"/>
  <c r="G12" i="28"/>
  <c r="D12" i="28"/>
  <c r="J12" i="28"/>
  <c r="I11" i="28"/>
  <c r="H11" i="28"/>
  <c r="G11" i="28"/>
  <c r="D11" i="28"/>
  <c r="J11" i="28"/>
  <c r="I10" i="28"/>
  <c r="H10" i="28"/>
  <c r="G10" i="28"/>
  <c r="D10" i="28"/>
  <c r="I9" i="28"/>
  <c r="H9" i="28"/>
  <c r="G9" i="28"/>
  <c r="D9" i="28"/>
  <c r="I8" i="28"/>
  <c r="H8" i="28"/>
  <c r="G8" i="28"/>
  <c r="D8" i="28"/>
  <c r="I7" i="28"/>
  <c r="H7" i="28"/>
  <c r="G7" i="28"/>
  <c r="D7" i="28"/>
  <c r="I6" i="28"/>
  <c r="H6" i="28"/>
  <c r="G6" i="28"/>
  <c r="D6" i="28"/>
  <c r="I5" i="28"/>
  <c r="H5" i="28"/>
  <c r="G5" i="28"/>
  <c r="D5" i="28"/>
  <c r="I4" i="28"/>
  <c r="H4" i="28"/>
  <c r="G4" i="28"/>
  <c r="D4" i="28"/>
  <c r="F44" i="27"/>
  <c r="F5" i="30"/>
  <c r="E44" i="27"/>
  <c r="C44" i="27"/>
  <c r="C5" i="30"/>
  <c r="B44" i="27"/>
  <c r="I43" i="27"/>
  <c r="H43" i="27"/>
  <c r="G43" i="27"/>
  <c r="D43" i="27"/>
  <c r="I42" i="27"/>
  <c r="H42" i="27"/>
  <c r="G42" i="27"/>
  <c r="D42" i="27"/>
  <c r="I41" i="27"/>
  <c r="H41" i="27"/>
  <c r="G41" i="27"/>
  <c r="D41" i="27"/>
  <c r="I40" i="27"/>
  <c r="H40" i="27"/>
  <c r="G40" i="27"/>
  <c r="D40" i="27"/>
  <c r="I39" i="27"/>
  <c r="H39" i="27"/>
  <c r="G39" i="27"/>
  <c r="D39" i="27"/>
  <c r="I38" i="27"/>
  <c r="H38" i="27"/>
  <c r="G38" i="27"/>
  <c r="D38" i="27"/>
  <c r="I37" i="27"/>
  <c r="H37" i="27"/>
  <c r="G37" i="27"/>
  <c r="D37" i="27"/>
  <c r="I36" i="27"/>
  <c r="H36" i="27"/>
  <c r="G36" i="27"/>
  <c r="D36" i="27"/>
  <c r="I35" i="27"/>
  <c r="H35" i="27"/>
  <c r="G35" i="27"/>
  <c r="D35" i="27"/>
  <c r="I34" i="27"/>
  <c r="H34" i="27"/>
  <c r="G34" i="27"/>
  <c r="D34" i="27"/>
  <c r="I33" i="27"/>
  <c r="H33" i="27"/>
  <c r="G33" i="27"/>
  <c r="D33" i="27"/>
  <c r="I32" i="27"/>
  <c r="H32" i="27"/>
  <c r="G32" i="27"/>
  <c r="D32" i="27"/>
  <c r="I31" i="27"/>
  <c r="H31" i="27"/>
  <c r="G31" i="27"/>
  <c r="D31" i="27"/>
  <c r="I30" i="27"/>
  <c r="H30" i="27"/>
  <c r="G30" i="27"/>
  <c r="D30" i="27"/>
  <c r="I29" i="27"/>
  <c r="H29" i="27"/>
  <c r="G29" i="27"/>
  <c r="D29" i="27"/>
  <c r="I28" i="27"/>
  <c r="H28" i="27"/>
  <c r="G28" i="27"/>
  <c r="D28" i="27"/>
  <c r="I27" i="27"/>
  <c r="H27" i="27"/>
  <c r="G27" i="27"/>
  <c r="D27" i="27"/>
  <c r="I26" i="27"/>
  <c r="H26" i="27"/>
  <c r="G26" i="27"/>
  <c r="D26" i="27"/>
  <c r="I25" i="27"/>
  <c r="H25" i="27"/>
  <c r="G25" i="27"/>
  <c r="D25" i="27"/>
  <c r="I24" i="27"/>
  <c r="H24" i="27"/>
  <c r="G24" i="27"/>
  <c r="D24" i="27"/>
  <c r="I23" i="27"/>
  <c r="H23" i="27"/>
  <c r="G23" i="27"/>
  <c r="D23" i="27"/>
  <c r="I22" i="27"/>
  <c r="H22" i="27"/>
  <c r="G22" i="27"/>
  <c r="D22" i="27"/>
  <c r="I21" i="27"/>
  <c r="H21" i="27"/>
  <c r="G21" i="27"/>
  <c r="D21" i="27"/>
  <c r="I20" i="27"/>
  <c r="H20" i="27"/>
  <c r="G20" i="27"/>
  <c r="D20" i="27"/>
  <c r="I19" i="27"/>
  <c r="H19" i="27"/>
  <c r="G19" i="27"/>
  <c r="D19" i="27"/>
  <c r="I18" i="27"/>
  <c r="H18" i="27"/>
  <c r="G18" i="27"/>
  <c r="D18" i="27"/>
  <c r="I17" i="27"/>
  <c r="H17" i="27"/>
  <c r="G17" i="27"/>
  <c r="D17" i="27"/>
  <c r="I16" i="27"/>
  <c r="H16" i="27"/>
  <c r="G16" i="27"/>
  <c r="D16" i="27"/>
  <c r="I15" i="27"/>
  <c r="H15" i="27"/>
  <c r="G15" i="27"/>
  <c r="D15" i="27"/>
  <c r="I14" i="27"/>
  <c r="H14" i="27"/>
  <c r="G14" i="27"/>
  <c r="D14" i="27"/>
  <c r="I13" i="27"/>
  <c r="H13" i="27"/>
  <c r="G13" i="27"/>
  <c r="D13" i="27"/>
  <c r="I12" i="27"/>
  <c r="H12" i="27"/>
  <c r="G12" i="27"/>
  <c r="D12" i="27"/>
  <c r="I11" i="27"/>
  <c r="H11" i="27"/>
  <c r="G11" i="27"/>
  <c r="D11" i="27"/>
  <c r="I10" i="27"/>
  <c r="H10" i="27"/>
  <c r="G10" i="27"/>
  <c r="D10" i="27"/>
  <c r="I9" i="27"/>
  <c r="H9" i="27"/>
  <c r="G9" i="27"/>
  <c r="D9" i="27"/>
  <c r="I8" i="27"/>
  <c r="H8" i="27"/>
  <c r="G8" i="27"/>
  <c r="D8" i="27"/>
  <c r="I7" i="27"/>
  <c r="H7" i="27"/>
  <c r="G7" i="27"/>
  <c r="D7" i="27"/>
  <c r="I6" i="27"/>
  <c r="H6" i="27"/>
  <c r="G6" i="27"/>
  <c r="D6" i="27"/>
  <c r="I5" i="27"/>
  <c r="H5" i="27"/>
  <c r="G5" i="27"/>
  <c r="D5" i="27"/>
  <c r="I4" i="27"/>
  <c r="H4" i="27"/>
  <c r="G4" i="27"/>
  <c r="D4" i="27"/>
  <c r="F9" i="26"/>
  <c r="E9" i="26"/>
  <c r="C9" i="26"/>
  <c r="C18" i="30"/>
  <c r="B9" i="26"/>
  <c r="B18" i="30"/>
  <c r="I8" i="26"/>
  <c r="H8" i="26"/>
  <c r="G8" i="26"/>
  <c r="D8" i="26"/>
  <c r="I7" i="26"/>
  <c r="H7" i="26"/>
  <c r="G7" i="26"/>
  <c r="D7" i="26"/>
  <c r="I6" i="26"/>
  <c r="H6" i="26"/>
  <c r="G6" i="26"/>
  <c r="D6" i="26"/>
  <c r="I5" i="26"/>
  <c r="H5" i="26"/>
  <c r="G5" i="26"/>
  <c r="D5" i="26"/>
  <c r="I4" i="26"/>
  <c r="H4" i="26"/>
  <c r="G4" i="26"/>
  <c r="D4" i="26"/>
  <c r="F11" i="25"/>
  <c r="F14" i="30"/>
  <c r="E11" i="25"/>
  <c r="C11" i="25"/>
  <c r="C14" i="30"/>
  <c r="B11" i="25"/>
  <c r="B14" i="30"/>
  <c r="I10" i="25"/>
  <c r="H10" i="25"/>
  <c r="G10" i="25"/>
  <c r="D10" i="25"/>
  <c r="I9" i="25"/>
  <c r="H9" i="25"/>
  <c r="G9" i="25"/>
  <c r="D9" i="25"/>
  <c r="I8" i="25"/>
  <c r="H8" i="25"/>
  <c r="G8" i="25"/>
  <c r="D8" i="25"/>
  <c r="I7" i="25"/>
  <c r="H7" i="25"/>
  <c r="G7" i="25"/>
  <c r="D7" i="25"/>
  <c r="I6" i="25"/>
  <c r="H6" i="25"/>
  <c r="G6" i="25"/>
  <c r="D6" i="25"/>
  <c r="I5" i="25"/>
  <c r="H5" i="25"/>
  <c r="G5" i="25"/>
  <c r="D5" i="25"/>
  <c r="I4" i="25"/>
  <c r="H4" i="25"/>
  <c r="G4" i="25"/>
  <c r="D4" i="25"/>
  <c r="F11" i="24"/>
  <c r="F6" i="30"/>
  <c r="E11" i="24"/>
  <c r="E6" i="30"/>
  <c r="C11" i="24"/>
  <c r="B11" i="24"/>
  <c r="B6" i="30"/>
  <c r="I10" i="24"/>
  <c r="H10" i="24"/>
  <c r="G10" i="24"/>
  <c r="D10" i="24"/>
  <c r="I9" i="24"/>
  <c r="H9" i="24"/>
  <c r="D9" i="24"/>
  <c r="I4" i="24"/>
  <c r="H4" i="24"/>
  <c r="G4" i="24"/>
  <c r="D4" i="24"/>
  <c r="I5" i="24"/>
  <c r="H5" i="24"/>
  <c r="G5" i="24"/>
  <c r="D5" i="24"/>
  <c r="I6" i="24"/>
  <c r="H6" i="24"/>
  <c r="G6" i="24"/>
  <c r="D6" i="24"/>
  <c r="J6" i="24"/>
  <c r="I7" i="24"/>
  <c r="H7" i="24"/>
  <c r="G7" i="24"/>
  <c r="D7" i="24"/>
  <c r="J7" i="24"/>
  <c r="I8" i="24"/>
  <c r="H8" i="24"/>
  <c r="G8" i="24"/>
  <c r="D8" i="24"/>
  <c r="F24" i="23"/>
  <c r="F13" i="30"/>
  <c r="E24" i="23"/>
  <c r="E13" i="30"/>
  <c r="C24" i="23"/>
  <c r="C13" i="30"/>
  <c r="B24" i="23"/>
  <c r="I19" i="23"/>
  <c r="H19" i="23"/>
  <c r="G19" i="23"/>
  <c r="D19" i="23"/>
  <c r="I9" i="23"/>
  <c r="H9" i="23"/>
  <c r="G9" i="23"/>
  <c r="D9" i="23"/>
  <c r="I15" i="23"/>
  <c r="H15" i="23"/>
  <c r="G15" i="23"/>
  <c r="D15" i="23"/>
  <c r="I14" i="23"/>
  <c r="H14" i="23"/>
  <c r="G14" i="23"/>
  <c r="D14" i="23"/>
  <c r="I12" i="23"/>
  <c r="H12" i="23"/>
  <c r="G12" i="23"/>
  <c r="D12" i="23"/>
  <c r="I8" i="23"/>
  <c r="H8" i="23"/>
  <c r="G8" i="23"/>
  <c r="D8" i="23"/>
  <c r="I18" i="23"/>
  <c r="H18" i="23"/>
  <c r="G18" i="23"/>
  <c r="D18" i="23"/>
  <c r="I16" i="23"/>
  <c r="H16" i="23"/>
  <c r="G16" i="23"/>
  <c r="D16" i="23"/>
  <c r="I23" i="23"/>
  <c r="H23" i="23"/>
  <c r="G23" i="23"/>
  <c r="D23" i="23"/>
  <c r="I22" i="23"/>
  <c r="H22" i="23"/>
  <c r="G22" i="23"/>
  <c r="D22" i="23"/>
  <c r="I13" i="23"/>
  <c r="H13" i="23"/>
  <c r="G13" i="23"/>
  <c r="D13" i="23"/>
  <c r="I21" i="23"/>
  <c r="H21" i="23"/>
  <c r="G21" i="23"/>
  <c r="D21" i="23"/>
  <c r="I20" i="23"/>
  <c r="H20" i="23"/>
  <c r="G20" i="23"/>
  <c r="D20" i="23"/>
  <c r="I7" i="23"/>
  <c r="H7" i="23"/>
  <c r="G7" i="23"/>
  <c r="D7" i="23"/>
  <c r="I6" i="23"/>
  <c r="H6" i="23"/>
  <c r="G6" i="23"/>
  <c r="D6" i="23"/>
  <c r="I5" i="23"/>
  <c r="H5" i="23"/>
  <c r="G5" i="23"/>
  <c r="D5" i="23"/>
  <c r="I4" i="23"/>
  <c r="H4" i="23"/>
  <c r="G4" i="23"/>
  <c r="D4" i="23"/>
  <c r="I11" i="23"/>
  <c r="H11" i="23"/>
  <c r="G11" i="23"/>
  <c r="D11" i="23"/>
  <c r="I17" i="23"/>
  <c r="H17" i="23"/>
  <c r="G17" i="23"/>
  <c r="D17" i="23"/>
  <c r="I10" i="23"/>
  <c r="H10" i="23"/>
  <c r="G10" i="23"/>
  <c r="D10" i="23"/>
  <c r="C13" i="22"/>
  <c r="B13" i="22"/>
  <c r="B10" i="30"/>
  <c r="I8" i="22"/>
  <c r="H8" i="22"/>
  <c r="I7" i="22"/>
  <c r="H7" i="22"/>
  <c r="I6" i="22"/>
  <c r="H6" i="22"/>
  <c r="I5" i="22"/>
  <c r="H5" i="22"/>
  <c r="F10" i="21"/>
  <c r="F7" i="30"/>
  <c r="E10" i="21"/>
  <c r="C10" i="21"/>
  <c r="C7" i="30"/>
  <c r="B10" i="21"/>
  <c r="I7" i="21"/>
  <c r="H7" i="21"/>
  <c r="G7" i="21"/>
  <c r="D7" i="21"/>
  <c r="I6" i="21"/>
  <c r="H6" i="21"/>
  <c r="G6" i="21"/>
  <c r="D6" i="21"/>
  <c r="F15" i="20"/>
  <c r="F9" i="30"/>
  <c r="E15" i="20"/>
  <c r="E9" i="30"/>
  <c r="C15" i="20"/>
  <c r="C9" i="30"/>
  <c r="B15" i="20"/>
  <c r="I13" i="20"/>
  <c r="H13" i="20"/>
  <c r="G13" i="20"/>
  <c r="D13" i="20"/>
  <c r="F17" i="30"/>
  <c r="E17" i="30"/>
  <c r="C17" i="30"/>
  <c r="C4" i="30"/>
  <c r="C6" i="30"/>
  <c r="C19" i="3"/>
  <c r="C8" i="30"/>
  <c r="C10" i="30"/>
  <c r="C17" i="17"/>
  <c r="C12" i="30"/>
  <c r="C11" i="18"/>
  <c r="C15" i="30"/>
  <c r="C19" i="30"/>
  <c r="F11" i="18"/>
  <c r="F15" i="30"/>
  <c r="E11" i="18"/>
  <c r="B11" i="18"/>
  <c r="B15" i="30"/>
  <c r="I6" i="18"/>
  <c r="H6" i="18"/>
  <c r="G6" i="18"/>
  <c r="D6" i="18"/>
  <c r="F17" i="17"/>
  <c r="F12" i="30"/>
  <c r="E17" i="17"/>
  <c r="E12" i="30"/>
  <c r="B17" i="17"/>
  <c r="B12" i="30"/>
  <c r="I16" i="17"/>
  <c r="H16" i="17"/>
  <c r="G16" i="17"/>
  <c r="D16" i="17"/>
  <c r="I15" i="17"/>
  <c r="H15" i="17"/>
  <c r="G15" i="17"/>
  <c r="D15" i="17"/>
  <c r="I14" i="17"/>
  <c r="H14" i="17"/>
  <c r="G14" i="17"/>
  <c r="D14" i="17"/>
  <c r="I13" i="17"/>
  <c r="H13" i="17"/>
  <c r="G13" i="17"/>
  <c r="D13" i="17"/>
  <c r="I12" i="17"/>
  <c r="H12" i="17"/>
  <c r="G12" i="17"/>
  <c r="D12" i="17"/>
  <c r="I11" i="17"/>
  <c r="H11" i="17"/>
  <c r="G11" i="17"/>
  <c r="D11" i="17"/>
  <c r="I10" i="17"/>
  <c r="H10" i="17"/>
  <c r="G10" i="17"/>
  <c r="D10" i="17"/>
  <c r="I9" i="17"/>
  <c r="H9" i="17"/>
  <c r="G9" i="17"/>
  <c r="D9" i="17"/>
  <c r="I8" i="17"/>
  <c r="H8" i="17"/>
  <c r="G8" i="17"/>
  <c r="D8" i="17"/>
  <c r="I7" i="17"/>
  <c r="H7" i="17"/>
  <c r="G7" i="17"/>
  <c r="D7" i="17"/>
  <c r="I6" i="17"/>
  <c r="H6" i="17"/>
  <c r="G6" i="17"/>
  <c r="D6" i="17"/>
  <c r="I5" i="17"/>
  <c r="H5" i="17"/>
  <c r="G5" i="17"/>
  <c r="D5" i="17"/>
  <c r="I4" i="17"/>
  <c r="H4" i="17"/>
  <c r="G4" i="17"/>
  <c r="D4" i="17"/>
  <c r="F19" i="3"/>
  <c r="F8" i="30"/>
  <c r="E19" i="3"/>
  <c r="B19" i="3"/>
  <c r="B8" i="30"/>
  <c r="I18" i="3"/>
  <c r="H18" i="3"/>
  <c r="G18" i="3"/>
  <c r="D18" i="3"/>
  <c r="I17" i="3"/>
  <c r="H17" i="3"/>
  <c r="G17" i="3"/>
  <c r="D17" i="3"/>
  <c r="I16" i="3"/>
  <c r="H16" i="3"/>
  <c r="G16" i="3"/>
  <c r="D16" i="3"/>
  <c r="I15" i="3"/>
  <c r="H15" i="3"/>
  <c r="G15" i="3"/>
  <c r="D15" i="3"/>
  <c r="I14" i="3"/>
  <c r="H14" i="3"/>
  <c r="G14" i="3"/>
  <c r="D14" i="3"/>
  <c r="I13" i="3"/>
  <c r="H13" i="3"/>
  <c r="G13" i="3"/>
  <c r="D13" i="3"/>
  <c r="I12" i="3"/>
  <c r="H12" i="3"/>
  <c r="G12" i="3"/>
  <c r="D12" i="3"/>
  <c r="I10" i="3"/>
  <c r="H10" i="3"/>
  <c r="G10" i="3"/>
  <c r="D10" i="3"/>
  <c r="I9" i="3"/>
  <c r="H9" i="3"/>
  <c r="G9" i="3"/>
  <c r="D9" i="3"/>
  <c r="I8" i="3"/>
  <c r="H8" i="3"/>
  <c r="G8" i="3"/>
  <c r="D8" i="3"/>
  <c r="I7" i="3"/>
  <c r="H7" i="3"/>
  <c r="G7" i="3"/>
  <c r="D7" i="3"/>
  <c r="I6" i="3"/>
  <c r="H6" i="3"/>
  <c r="G6" i="3"/>
  <c r="D6" i="3"/>
  <c r="I5" i="3"/>
  <c r="H5" i="3"/>
  <c r="G5" i="3"/>
  <c r="D5" i="3"/>
  <c r="I4" i="3"/>
  <c r="H4" i="3"/>
  <c r="G4" i="3"/>
  <c r="D4" i="3"/>
  <c r="I10" i="2"/>
  <c r="H10" i="2"/>
  <c r="G10" i="2"/>
  <c r="D10" i="2"/>
  <c r="I9" i="2"/>
  <c r="H9" i="2"/>
  <c r="G9" i="2"/>
  <c r="D9" i="2"/>
  <c r="I8" i="2"/>
  <c r="H8" i="2"/>
  <c r="G8" i="2"/>
  <c r="D8" i="2"/>
  <c r="I7" i="2"/>
  <c r="H7" i="2"/>
  <c r="G7" i="2"/>
  <c r="D7" i="2"/>
  <c r="I6" i="2"/>
  <c r="H6" i="2"/>
  <c r="G6" i="2"/>
  <c r="I5" i="2"/>
  <c r="H5" i="2"/>
  <c r="G5" i="2"/>
  <c r="D5" i="2"/>
  <c r="I4" i="2"/>
  <c r="H4" i="2"/>
  <c r="G4" i="2"/>
  <c r="D4" i="2"/>
  <c r="J11" i="22"/>
  <c r="J9" i="24"/>
  <c r="J17" i="23"/>
  <c r="J16" i="23"/>
  <c r="J5" i="22"/>
  <c r="J9" i="22"/>
  <c r="J4" i="22"/>
  <c r="J10" i="22"/>
  <c r="J12" i="22"/>
  <c r="J7" i="22"/>
  <c r="J5" i="21"/>
  <c r="J4" i="21"/>
  <c r="J9" i="21"/>
  <c r="J8" i="21"/>
  <c r="J10" i="20"/>
  <c r="J12" i="20"/>
  <c r="J11" i="20"/>
  <c r="J9" i="20"/>
  <c r="J14" i="20"/>
  <c r="J7" i="20"/>
  <c r="J6" i="20"/>
  <c r="J5" i="20"/>
  <c r="J4" i="20"/>
  <c r="J4" i="19"/>
  <c r="J6" i="19"/>
  <c r="J5" i="18"/>
  <c r="J9" i="18"/>
  <c r="J8" i="18"/>
  <c r="J10" i="18"/>
  <c r="J7" i="18"/>
  <c r="J4" i="18"/>
  <c r="J11" i="3"/>
  <c r="J9" i="29"/>
  <c r="J5" i="28"/>
  <c r="J10" i="28"/>
  <c r="J6" i="26"/>
  <c r="J7" i="21"/>
  <c r="J6" i="3"/>
  <c r="D13" i="22"/>
  <c r="D10" i="30"/>
  <c r="G13" i="22"/>
  <c r="G10" i="30"/>
  <c r="J9" i="23"/>
  <c r="J14" i="23"/>
  <c r="J19" i="23"/>
  <c r="J20" i="23"/>
  <c r="J6" i="23"/>
  <c r="J12" i="23"/>
  <c r="J15" i="23"/>
  <c r="J8" i="23"/>
  <c r="J18" i="23"/>
  <c r="J23" i="23"/>
  <c r="J22" i="23"/>
  <c r="J13" i="23"/>
  <c r="J21" i="23"/>
  <c r="J7" i="23"/>
  <c r="J4" i="23"/>
  <c r="G24" i="23"/>
  <c r="G13" i="30"/>
  <c r="D24" i="23"/>
  <c r="D13" i="30"/>
  <c r="I24" i="23"/>
  <c r="I13" i="30"/>
  <c r="J5" i="23"/>
  <c r="J11" i="23"/>
  <c r="J10" i="23"/>
  <c r="H24" i="23"/>
  <c r="H13" i="30"/>
  <c r="B13" i="30"/>
  <c r="G10" i="21"/>
  <c r="G7" i="30"/>
  <c r="J6" i="21"/>
  <c r="E7" i="30"/>
  <c r="D10" i="21"/>
  <c r="D7" i="30"/>
  <c r="I10" i="21"/>
  <c r="I7" i="30"/>
  <c r="H10" i="21"/>
  <c r="H7" i="30"/>
  <c r="B7" i="30"/>
  <c r="G44" i="27"/>
  <c r="G5" i="30"/>
  <c r="E5" i="30"/>
  <c r="J5" i="27"/>
  <c r="J9" i="27"/>
  <c r="J13" i="27"/>
  <c r="J17" i="27"/>
  <c r="J21" i="27"/>
  <c r="J25" i="27"/>
  <c r="J29" i="27"/>
  <c r="J33" i="27"/>
  <c r="J37" i="27"/>
  <c r="J41" i="27"/>
  <c r="D44" i="27"/>
  <c r="D5" i="30"/>
  <c r="I44" i="27"/>
  <c r="I5" i="30"/>
  <c r="J4" i="27"/>
  <c r="J6" i="27"/>
  <c r="J7" i="27"/>
  <c r="J8" i="27"/>
  <c r="J10" i="27"/>
  <c r="J11" i="27"/>
  <c r="J12" i="27"/>
  <c r="J14" i="27"/>
  <c r="J15" i="27"/>
  <c r="J16" i="27"/>
  <c r="J18" i="27"/>
  <c r="J19" i="27"/>
  <c r="J20" i="27"/>
  <c r="J22" i="27"/>
  <c r="J23" i="27"/>
  <c r="J24" i="27"/>
  <c r="J26" i="27"/>
  <c r="J27" i="27"/>
  <c r="J28" i="27"/>
  <c r="J30" i="27"/>
  <c r="J31" i="27"/>
  <c r="J32" i="27"/>
  <c r="J34" i="27"/>
  <c r="B5" i="30"/>
  <c r="J35" i="27"/>
  <c r="J36" i="27"/>
  <c r="J38" i="27"/>
  <c r="J39" i="27"/>
  <c r="J40" i="27"/>
  <c r="J42" i="27"/>
  <c r="J43" i="27"/>
  <c r="H44" i="27"/>
  <c r="H5" i="30"/>
  <c r="J18" i="3"/>
  <c r="J17" i="3"/>
  <c r="J16" i="3"/>
  <c r="J13" i="3"/>
  <c r="J10" i="3"/>
  <c r="J9" i="3"/>
  <c r="J8" i="3"/>
  <c r="J7" i="3"/>
  <c r="G19" i="3"/>
  <c r="G8" i="30"/>
  <c r="J15" i="3"/>
  <c r="J14" i="3"/>
  <c r="J12" i="3"/>
  <c r="J5" i="3"/>
  <c r="E8" i="30"/>
  <c r="J4" i="3"/>
  <c r="I19" i="3"/>
  <c r="I8" i="30"/>
  <c r="D19" i="3"/>
  <c r="H19" i="3"/>
  <c r="H8" i="30"/>
  <c r="J8" i="26"/>
  <c r="J7" i="26"/>
  <c r="J5" i="26"/>
  <c r="I9" i="26"/>
  <c r="I18" i="30"/>
  <c r="G9" i="26"/>
  <c r="G18" i="30"/>
  <c r="F18" i="30"/>
  <c r="E18" i="30"/>
  <c r="D9" i="26"/>
  <c r="D18" i="30"/>
  <c r="H9" i="26"/>
  <c r="H18" i="30"/>
  <c r="J4" i="26"/>
  <c r="J10" i="25"/>
  <c r="J9" i="25"/>
  <c r="J8" i="25"/>
  <c r="J7" i="25"/>
  <c r="J6" i="25"/>
  <c r="J5" i="25"/>
  <c r="G11" i="25"/>
  <c r="G14" i="30"/>
  <c r="E14" i="30"/>
  <c r="I11" i="25"/>
  <c r="I14" i="30"/>
  <c r="J4" i="25"/>
  <c r="D11" i="25"/>
  <c r="D14" i="30"/>
  <c r="H11" i="25"/>
  <c r="H14" i="30"/>
  <c r="J9" i="28"/>
  <c r="J6" i="28"/>
  <c r="G13" i="28"/>
  <c r="G16" i="30"/>
  <c r="E16" i="30"/>
  <c r="I13" i="28"/>
  <c r="I16" i="30"/>
  <c r="J8" i="28"/>
  <c r="J7" i="28"/>
  <c r="J4" i="28"/>
  <c r="D13" i="28"/>
  <c r="D16" i="30"/>
  <c r="H13" i="28"/>
  <c r="H16" i="30"/>
  <c r="J16" i="17"/>
  <c r="J15" i="17"/>
  <c r="J14" i="17"/>
  <c r="J13" i="17"/>
  <c r="J12" i="17"/>
  <c r="D7" i="19"/>
  <c r="D17" i="30"/>
  <c r="I7" i="19"/>
  <c r="I17" i="30"/>
  <c r="H7" i="19"/>
  <c r="H17" i="30"/>
  <c r="B17" i="30"/>
  <c r="B9" i="30"/>
  <c r="B19" i="30"/>
  <c r="J6" i="18"/>
  <c r="G11" i="18"/>
  <c r="G15" i="30"/>
  <c r="I11" i="18"/>
  <c r="I15" i="30"/>
  <c r="E15" i="30"/>
  <c r="H11" i="18"/>
  <c r="H15" i="30"/>
  <c r="J10" i="24"/>
  <c r="J4" i="24"/>
  <c r="J5" i="24"/>
  <c r="D11" i="24"/>
  <c r="D6" i="30"/>
  <c r="H11" i="24"/>
  <c r="H6" i="30"/>
  <c r="G11" i="24"/>
  <c r="G6" i="30"/>
  <c r="I11" i="24"/>
  <c r="I6" i="30"/>
  <c r="J8" i="24"/>
  <c r="J13" i="20"/>
  <c r="H15" i="20"/>
  <c r="H9" i="30"/>
  <c r="G15" i="20"/>
  <c r="G9" i="30"/>
  <c r="I15" i="20"/>
  <c r="I9" i="30"/>
  <c r="D15" i="20"/>
  <c r="D9" i="30"/>
  <c r="J7" i="29"/>
  <c r="J6" i="29"/>
  <c r="J10" i="29"/>
  <c r="J8" i="29"/>
  <c r="J5" i="29"/>
  <c r="I11" i="29"/>
  <c r="I4" i="30"/>
  <c r="D11" i="29"/>
  <c r="D4" i="30"/>
  <c r="H11" i="29"/>
  <c r="H4" i="30"/>
  <c r="G11" i="29"/>
  <c r="G4" i="30"/>
  <c r="J4" i="29"/>
  <c r="J8" i="22"/>
  <c r="J7" i="17"/>
  <c r="J10" i="17"/>
  <c r="J11" i="17"/>
  <c r="J5" i="2"/>
  <c r="J7" i="2"/>
  <c r="J6" i="22"/>
  <c r="H13" i="22"/>
  <c r="H10" i="30"/>
  <c r="I13" i="22"/>
  <c r="I10" i="30"/>
  <c r="J10" i="2"/>
  <c r="J9" i="2"/>
  <c r="J8" i="2"/>
  <c r="J6" i="2"/>
  <c r="J4" i="2"/>
  <c r="J9" i="17"/>
  <c r="J8" i="17"/>
  <c r="J6" i="17"/>
  <c r="J5" i="17"/>
  <c r="J4" i="17"/>
  <c r="G17" i="17"/>
  <c r="G12" i="30"/>
  <c r="I17" i="17"/>
  <c r="I12" i="30"/>
  <c r="D17" i="17"/>
  <c r="H17" i="17"/>
  <c r="H12" i="30"/>
  <c r="J44" i="27"/>
  <c r="J5" i="30"/>
  <c r="G7" i="19"/>
  <c r="D11" i="18"/>
  <c r="J10" i="21"/>
  <c r="J7" i="30"/>
  <c r="J24" i="23"/>
  <c r="J13" i="30"/>
  <c r="D8" i="30"/>
  <c r="J19" i="3"/>
  <c r="J8" i="30"/>
  <c r="J9" i="26"/>
  <c r="J18" i="30"/>
  <c r="J11" i="25"/>
  <c r="J14" i="30"/>
  <c r="J13" i="28"/>
  <c r="J16" i="30"/>
  <c r="J7" i="19"/>
  <c r="J17" i="30"/>
  <c r="G17" i="30"/>
  <c r="D15" i="30"/>
  <c r="J11" i="18"/>
  <c r="J15" i="30"/>
  <c r="J11" i="24"/>
  <c r="J6" i="30"/>
  <c r="J15" i="20"/>
  <c r="J9" i="30"/>
  <c r="J11" i="29"/>
  <c r="J4" i="30"/>
  <c r="J13" i="22"/>
  <c r="J10" i="30"/>
  <c r="J17" i="17"/>
  <c r="J12" i="30"/>
  <c r="D12" i="30"/>
  <c r="F19" i="30"/>
  <c r="G19" i="30"/>
  <c r="E19" i="30"/>
  <c r="I19" i="30"/>
  <c r="H19" i="30"/>
  <c r="D19" i="30"/>
  <c r="J19" i="30"/>
</calcChain>
</file>

<file path=xl/sharedStrings.xml><?xml version="1.0" encoding="utf-8"?>
<sst xmlns="http://schemas.openxmlformats.org/spreadsheetml/2006/main" count="406" uniqueCount="192">
  <si>
    <t>BANFORA</t>
  </si>
  <si>
    <t>BOBO DIOULASSO</t>
  </si>
  <si>
    <t>DEDOUGOU</t>
  </si>
  <si>
    <t>DIEBOUGOU</t>
  </si>
  <si>
    <t>DORI</t>
  </si>
  <si>
    <t>FADA NGOURMA</t>
  </si>
  <si>
    <t>GAOUA</t>
  </si>
  <si>
    <t>KAYA</t>
  </si>
  <si>
    <t>KOUDOUGOU</t>
  </si>
  <si>
    <t>KOUPELA</t>
  </si>
  <si>
    <t>MANGA</t>
  </si>
  <si>
    <t>NOUNA</t>
  </si>
  <si>
    <t>OUAGADOUGOU</t>
  </si>
  <si>
    <t>OUAHIGOUYA</t>
  </si>
  <si>
    <t>TENKODOGO</t>
  </si>
  <si>
    <t>PRESENTES</t>
  </si>
  <si>
    <t>ADMIS</t>
  </si>
  <si>
    <t>TAUX DE SUCCES</t>
  </si>
  <si>
    <t>G</t>
  </si>
  <si>
    <t>F</t>
  </si>
  <si>
    <t>T</t>
  </si>
  <si>
    <t>DIOCESE</t>
  </si>
  <si>
    <t>TOTAL</t>
  </si>
  <si>
    <t>ECOLES</t>
  </si>
  <si>
    <t>Pourcentage de succès</t>
  </si>
  <si>
    <t xml:space="preserve"> PRESENTES</t>
  </si>
  <si>
    <t xml:space="preserve">TOTAL </t>
  </si>
  <si>
    <t>RESULTATS STATISTIQUES DU CEP DE L'EDUCATION CATHOLIQUE</t>
  </si>
  <si>
    <t>ECOLE ST BENOIT ABBE DE BAGRE</t>
  </si>
  <si>
    <t>ECOLE ST ANTOINE DE PADOUE CINKANCE</t>
  </si>
  <si>
    <t>ECOLE N D DE LA PAIX GARANGO A</t>
  </si>
  <si>
    <t>ECOLE STE THERESE E J GARANGO B</t>
  </si>
  <si>
    <t>ECOLE ST PIERRE KOMTOEGA</t>
  </si>
  <si>
    <t>ECOLE ST JEAN BOSCO DE OUARGAYE</t>
  </si>
  <si>
    <t>ECOLE SAINT VINCENT DE PAUL TENKO</t>
  </si>
  <si>
    <t>STE THERESE DIAPAGA</t>
  </si>
  <si>
    <t>ST MICHEL DE MANNI</t>
  </si>
  <si>
    <t>SACRE CŒUR KANTCHARI</t>
  </si>
  <si>
    <t>NOTRE DAME DE DIABO</t>
  </si>
  <si>
    <t>SIMANDARI DE FADA</t>
  </si>
  <si>
    <t xml:space="preserve">ST PIERRE DE BOGANDE </t>
  </si>
  <si>
    <t>ST JOSEPH DE FADA</t>
  </si>
  <si>
    <t>ST BENOIT DE FADA</t>
  </si>
  <si>
    <t>PIELA CATHOLIQUE</t>
  </si>
  <si>
    <t>ST GERARD TAMBAGA</t>
  </si>
  <si>
    <t>STE THERESE FADA</t>
  </si>
  <si>
    <t>N D G KOUPELA A</t>
  </si>
  <si>
    <t>N D G KOUPELA B</t>
  </si>
  <si>
    <t>N D G KOUPELA C</t>
  </si>
  <si>
    <t>SAINT ROBERT BELLARMIN</t>
  </si>
  <si>
    <t>N D POUTEYGA</t>
  </si>
  <si>
    <t>LE TRAVAILLEUR GOUNGHIN</t>
  </si>
  <si>
    <t>ST PIERRE ST PAUL</t>
  </si>
  <si>
    <t>GERMAIN NADAL</t>
  </si>
  <si>
    <t>NOTRE DAME DE LA PAIX</t>
  </si>
  <si>
    <t>NOTRE DAME DE MISERICORDE</t>
  </si>
  <si>
    <t>SAINT JEAN L EVANGELISTE</t>
  </si>
  <si>
    <t>SAINT PIERRE SAINT PAUL</t>
  </si>
  <si>
    <t>SAINTE THERESE</t>
  </si>
  <si>
    <t>SAINTE TRINITE</t>
  </si>
  <si>
    <t>DJIBO</t>
  </si>
  <si>
    <t>GOROM</t>
  </si>
  <si>
    <t>SAINT ETIENNE</t>
  </si>
  <si>
    <t>SAINT THERESE</t>
  </si>
  <si>
    <t>ANNE MARIE RIVER</t>
  </si>
  <si>
    <t>JEAN LE SOURD</t>
  </si>
  <si>
    <t>MAURIS LAURAS</t>
  </si>
  <si>
    <t>SAINTE MONIQUE</t>
  </si>
  <si>
    <t>NOTRE DAME ANNONCIATION TOUGAN</t>
  </si>
  <si>
    <t>EMILE DECASTECKER A TOUGAN</t>
  </si>
  <si>
    <t>EMILE DECASTECKER B TOUGAN</t>
  </si>
  <si>
    <t>HENRI FEDER A</t>
  </si>
  <si>
    <t>MERE TERESA 1</t>
  </si>
  <si>
    <t>MERE TERESA 2</t>
  </si>
  <si>
    <t>SAINTE CECILE</t>
  </si>
  <si>
    <t>SAINTE BERNADETTE</t>
  </si>
  <si>
    <t>SAINTE THERESE ENFANT JESUS HOUNDE</t>
  </si>
  <si>
    <t>NOTRE DAME CONSOLATION SAFANE</t>
  </si>
  <si>
    <t>HENRI FERDER B</t>
  </si>
  <si>
    <t>SAINT BENOIT BOROMO</t>
  </si>
  <si>
    <t>CENTRE PROMOTION SOCIALE</t>
  </si>
  <si>
    <t>SAINT MARIUS A</t>
  </si>
  <si>
    <t>SAINT ALIAN</t>
  </si>
  <si>
    <t xml:space="preserve">SAINT CHARLES </t>
  </si>
  <si>
    <t>SAINT JOSEPH A</t>
  </si>
  <si>
    <t>SAINT ANTOINE</t>
  </si>
  <si>
    <t>SAINT MARIUS B</t>
  </si>
  <si>
    <t>SAINT JOSEPH B</t>
  </si>
  <si>
    <t>SAINTE THERESE A</t>
  </si>
  <si>
    <t>SAINT LOUIS</t>
  </si>
  <si>
    <t>SAINTE FRANCOISE CABRINI TIEBELE</t>
  </si>
  <si>
    <t>PO CATHOLIQUE</t>
  </si>
  <si>
    <t>NIAOGHO CATHOLIQUE</t>
  </si>
  <si>
    <t>STE ANTOINE PADOUE GON BOUSSOUGOU</t>
  </si>
  <si>
    <t>CATHOLIQUE B</t>
  </si>
  <si>
    <t xml:space="preserve">STE THERESE DE L ENFANT JESUS ZABRE </t>
  </si>
  <si>
    <t>CATHOLIQUE A MANGA</t>
  </si>
  <si>
    <t>BOMBOROKUY</t>
  </si>
  <si>
    <t>DJIBASSO</t>
  </si>
  <si>
    <t>NOUNA STADE</t>
  </si>
  <si>
    <t>SAINTE LOUISE</t>
  </si>
  <si>
    <t>NOUNA CATHEDRALE</t>
  </si>
  <si>
    <t>ST VINCENT DE PAUL A</t>
  </si>
  <si>
    <t>NOTRE DAME DE ANNOCIATION COLMA</t>
  </si>
  <si>
    <t>TOUNOUMA NORD B</t>
  </si>
  <si>
    <t>ST VINCENT DE PAUL B</t>
  </si>
  <si>
    <t>ST FRANCOIS D ASSISE</t>
  </si>
  <si>
    <t>MARIE GABRIELLE CHOULET 1</t>
  </si>
  <si>
    <t>NOTRE DAME DES RISERES BAMA</t>
  </si>
  <si>
    <t>DEN KANU</t>
  </si>
  <si>
    <t>NOTRE DAME AFRIQUE ORODORA</t>
  </si>
  <si>
    <t>TOUNOUMA NORD A</t>
  </si>
  <si>
    <t>MARIE GABRIELLE CHOULET 2</t>
  </si>
  <si>
    <t>TOUNOUMA SUD A</t>
  </si>
  <si>
    <t>NOTRE DAME DE L ANNONCIATION DE DESSO</t>
  </si>
  <si>
    <t>SAINT THOMAS DE BAZON</t>
  </si>
  <si>
    <t xml:space="preserve">N.D. de l'Annonciation </t>
  </si>
  <si>
    <t xml:space="preserve">La Salle Badenya B </t>
  </si>
  <si>
    <t xml:space="preserve">N.D. de l'Espérance B </t>
  </si>
  <si>
    <t xml:space="preserve">N.D. de l'Espérance A </t>
  </si>
  <si>
    <t xml:space="preserve">Sainte Famille de Pissy </t>
  </si>
  <si>
    <t xml:space="preserve">Saint Paul de Gilungu A </t>
  </si>
  <si>
    <t xml:space="preserve">Marie Immaculée B </t>
  </si>
  <si>
    <t xml:space="preserve">Sainte Anne de Saaba </t>
  </si>
  <si>
    <t xml:space="preserve">Saints Innocents </t>
  </si>
  <si>
    <t xml:space="preserve">N.D. de la Divine Providence </t>
  </si>
  <si>
    <t xml:space="preserve">Sainte Marie Eugénie </t>
  </si>
  <si>
    <t xml:space="preserve">Saints Anges </t>
  </si>
  <si>
    <t xml:space="preserve">Marie Poussepin </t>
  </si>
  <si>
    <t xml:space="preserve">Saint Joseph de Pabré </t>
  </si>
  <si>
    <t xml:space="preserve">Petite Hélène </t>
  </si>
  <si>
    <t xml:space="preserve">Apôtres du Sacré-Cœur </t>
  </si>
  <si>
    <t xml:space="preserve">Sainte Thérèse de Loumbila </t>
  </si>
  <si>
    <t xml:space="preserve">Tampouy A </t>
  </si>
  <si>
    <t xml:space="preserve">Cathédrale A </t>
  </si>
  <si>
    <t xml:space="preserve">Tampouy B </t>
  </si>
  <si>
    <t xml:space="preserve">Sainte Thérèse de Ouidi </t>
  </si>
  <si>
    <t xml:space="preserve">Carmen Kisito </t>
  </si>
  <si>
    <t xml:space="preserve">Ste Scholastique de koubri </t>
  </si>
  <si>
    <t xml:space="preserve">Saint Joseph de Sâaba </t>
  </si>
  <si>
    <t xml:space="preserve">Gira Imana B </t>
  </si>
  <si>
    <t xml:space="preserve">Sainte Ursule </t>
  </si>
  <si>
    <t xml:space="preserve">Jeanne Fontbonne </t>
  </si>
  <si>
    <t xml:space="preserve">Kolg-Naaba A </t>
  </si>
  <si>
    <r>
      <t xml:space="preserve">Cathédrale </t>
    </r>
    <r>
      <rPr>
        <b/>
        <sz val="7"/>
        <color theme="1"/>
        <rFont val="Arial"/>
        <family val="2"/>
      </rPr>
      <t xml:space="preserve">B </t>
    </r>
  </si>
  <si>
    <t xml:space="preserve">Ste Angèle </t>
  </si>
  <si>
    <r>
      <t xml:space="preserve">Marie Immaculée </t>
    </r>
    <r>
      <rPr>
        <b/>
        <sz val="7.5"/>
        <color theme="1"/>
        <rFont val="Arial"/>
        <family val="2"/>
      </rPr>
      <t xml:space="preserve">A </t>
    </r>
  </si>
  <si>
    <t xml:space="preserve">Saint Viateur </t>
  </si>
  <si>
    <t xml:space="preserve">Saint Michel de Dassuri </t>
  </si>
  <si>
    <t xml:space="preserve">Kolg-Naaba B </t>
  </si>
  <si>
    <t xml:space="preserve">Norghin A </t>
  </si>
  <si>
    <t xml:space="preserve">N. D. de la Providence </t>
  </si>
  <si>
    <t xml:space="preserve">Norghin B </t>
  </si>
  <si>
    <t xml:space="preserve">Gira Imana A </t>
  </si>
  <si>
    <t xml:space="preserve">Effata Ludovic Pavoni </t>
  </si>
  <si>
    <t>la Salle Badenya A</t>
  </si>
  <si>
    <t>SACRE CŒUR A</t>
  </si>
  <si>
    <t>SACRE CŒUR B</t>
  </si>
  <si>
    <t>NOTRE DAME IMMACULEE CON BATIE</t>
  </si>
  <si>
    <t>SAINT JOSEPH LEGMOIN</t>
  </si>
  <si>
    <t>SAINTE THERESE DE KAMPTI</t>
  </si>
  <si>
    <t>NOTRE DAME DE ANNONCIATION GAOUA</t>
  </si>
  <si>
    <t xml:space="preserve">NOTRE DAME A </t>
  </si>
  <si>
    <t>SITE NOTRE DAME</t>
  </si>
  <si>
    <t>SAINT PAUL A</t>
  </si>
  <si>
    <t>SAINT PAUL B</t>
  </si>
  <si>
    <t>ST JEAN BAPTISTE PISSILA</t>
  </si>
  <si>
    <t>TEMA BOKIN</t>
  </si>
  <si>
    <t>BOULSA</t>
  </si>
  <si>
    <t>KORSIMORO</t>
  </si>
  <si>
    <t>TOUGOURI BILINGUE</t>
  </si>
  <si>
    <t>SAINT AUGUSTIN A</t>
  </si>
  <si>
    <t>SAINT AUGUSTIN B</t>
  </si>
  <si>
    <t>SAINT AUGUSTIN C</t>
  </si>
  <si>
    <t>SAINT AUGUSTIN D</t>
  </si>
  <si>
    <t>JOSEPH MOUKASSA</t>
  </si>
  <si>
    <t xml:space="preserve">SAINT JEAN BAPTISTE </t>
  </si>
  <si>
    <t>NTR DAME PROVIDENCE KOKOLOGO</t>
  </si>
  <si>
    <t>NOTRE DAME IMASGO</t>
  </si>
  <si>
    <t>JEAN PAUL II</t>
  </si>
  <si>
    <t>SAINTE ANNE</t>
  </si>
  <si>
    <t>SAINT LEONARD</t>
  </si>
  <si>
    <t>SAINT THEOTIME ZOULA</t>
  </si>
  <si>
    <t>SAINT ETIENNE DIDYR</t>
  </si>
  <si>
    <t>SAINT KISITO</t>
  </si>
  <si>
    <t>CHARLES FOYER FARA</t>
  </si>
  <si>
    <t>MICHELLE GUILLAUME SAPOUY</t>
  </si>
  <si>
    <t>MARIA STELLA YAZURA DE LEO</t>
  </si>
  <si>
    <t>SAINT KISITO YAKO</t>
  </si>
  <si>
    <t>SAINT DOMINIQUE SAVIO YAKO</t>
  </si>
  <si>
    <t>SAINT PIERRE LATODEN</t>
  </si>
  <si>
    <t>NOTRE DAME DU CARMEL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</si>
</sst>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_-;\-* #,##0.00_-;_-* &quot;-&quot;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7"/>
      <color theme="1"/>
      <name val="Arial"/>
      <family val="2"/>
    </font>
    <font>
      <b/>
      <sz val="7.5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Courier New"/>
      <family val="3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64" fontId="1" fillId="0" borderId="0" xfId="1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9" borderId="1" xfId="0" applyFont="1" applyFill="1" applyBorder="1" applyAlignment="1">
      <alignment horizontal="center"/>
    </xf>
    <xf numFmtId="2" fontId="7" fillId="9" borderId="1" xfId="0" applyNumberFormat="1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165" fontId="4" fillId="0" borderId="8" xfId="2" applyNumberFormat="1" applyFont="1" applyBorder="1" applyAlignment="1">
      <alignment horizontal="center" vertical="center"/>
    </xf>
    <xf numFmtId="1" fontId="7" fillId="10" borderId="1" xfId="3" applyNumberFormat="1" applyFont="1" applyFill="1" applyBorder="1" applyAlignment="1">
      <alignment horizontal="center"/>
    </xf>
    <xf numFmtId="1" fontId="7" fillId="10" borderId="1" xfId="0" applyNumberFormat="1" applyFont="1" applyFill="1" applyBorder="1" applyAlignment="1">
      <alignment horizontal="center"/>
    </xf>
    <xf numFmtId="0" fontId="7" fillId="10" borderId="10" xfId="0" applyFont="1" applyFill="1" applyBorder="1" applyAlignment="1">
      <alignment horizontal="center"/>
    </xf>
    <xf numFmtId="1" fontId="7" fillId="0" borderId="11" xfId="3" applyNumberFormat="1" applyFont="1" applyBorder="1" applyAlignment="1">
      <alignment horizontal="center"/>
    </xf>
    <xf numFmtId="1" fontId="7" fillId="0" borderId="11" xfId="0" applyNumberFormat="1" applyFont="1" applyBorder="1" applyAlignment="1">
      <alignment horizontal="center"/>
    </xf>
    <xf numFmtId="0" fontId="7" fillId="10" borderId="11" xfId="0" applyFont="1" applyFill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" fontId="7" fillId="0" borderId="1" xfId="3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12" fillId="0" borderId="1" xfId="3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4" fillId="0" borderId="0" xfId="3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2" fontId="4" fillId="11" borderId="9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9" borderId="1" xfId="0" applyFont="1" applyFill="1" applyBorder="1" applyAlignment="1">
      <alignment horizontal="center"/>
    </xf>
    <xf numFmtId="0" fontId="7" fillId="0" borderId="11" xfId="0" applyFont="1" applyBorder="1" applyAlignment="1">
      <alignment horizontal="center" vertical="center"/>
    </xf>
  </cellXfs>
  <cellStyles count="4">
    <cellStyle name="Milliers" xfId="2" builtinId="3"/>
    <cellStyle name="Milliers [0]" xfId="1" builtinId="6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theme" Target="theme/theme1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19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B16" sqref="B16"/>
    </sheetView>
  </sheetViews>
  <sheetFormatPr defaultColWidth="10.76171875" defaultRowHeight="15" x14ac:dyDescent="0.2"/>
  <cols>
    <col min="1" max="1" width="23" style="5" customWidth="1"/>
    <col min="2" max="7" width="11.43359375" style="5"/>
    <col min="8" max="8" width="13.5859375" style="5" bestFit="1" customWidth="1"/>
    <col min="9" max="11" width="11.43359375" style="5"/>
  </cols>
  <sheetData>
    <row r="1" spans="1:10" ht="18.75" x14ac:dyDescent="0.2">
      <c r="A1" s="43" t="s">
        <v>27</v>
      </c>
      <c r="B1" s="44"/>
      <c r="C1" s="44"/>
      <c r="D1" s="44"/>
      <c r="E1" s="44"/>
      <c r="F1" s="44"/>
      <c r="G1" s="44"/>
      <c r="H1" s="44"/>
      <c r="I1" s="44"/>
      <c r="J1" s="45"/>
    </row>
    <row r="2" spans="1:10" x14ac:dyDescent="0.2">
      <c r="A2" s="9" t="s">
        <v>21</v>
      </c>
      <c r="B2" s="46" t="s">
        <v>15</v>
      </c>
      <c r="C2" s="46"/>
      <c r="D2" s="46"/>
      <c r="E2" s="47" t="s">
        <v>16</v>
      </c>
      <c r="F2" s="47"/>
      <c r="G2" s="47"/>
      <c r="H2" s="48" t="s">
        <v>17</v>
      </c>
      <c r="I2" s="48"/>
      <c r="J2" s="49"/>
    </row>
    <row r="3" spans="1:10" x14ac:dyDescent="0.2">
      <c r="A3" s="7"/>
      <c r="B3" s="6" t="s">
        <v>18</v>
      </c>
      <c r="C3" s="6" t="s">
        <v>19</v>
      </c>
      <c r="D3" s="6" t="s">
        <v>20</v>
      </c>
      <c r="E3" s="11" t="s">
        <v>18</v>
      </c>
      <c r="F3" s="11" t="s">
        <v>19</v>
      </c>
      <c r="G3" s="11" t="s">
        <v>20</v>
      </c>
      <c r="H3" s="19" t="s">
        <v>18</v>
      </c>
      <c r="I3" s="19" t="s">
        <v>19</v>
      </c>
      <c r="J3" s="20" t="s">
        <v>20</v>
      </c>
    </row>
    <row r="4" spans="1:10" x14ac:dyDescent="0.2">
      <c r="A4" s="10" t="s">
        <v>14</v>
      </c>
      <c r="B4" s="6">
        <f>TENKODOGO!B11</f>
        <v>195</v>
      </c>
      <c r="C4" s="6">
        <f>TENKODOGO!C11</f>
        <v>179</v>
      </c>
      <c r="D4" s="6">
        <f>TENKODOGO!D11</f>
        <v>374</v>
      </c>
      <c r="E4" s="6">
        <f>TENKODOGO!E11</f>
        <v>190</v>
      </c>
      <c r="F4" s="6">
        <f>TENKODOGO!F11</f>
        <v>176</v>
      </c>
      <c r="G4" s="6">
        <f>TENKODOGO!G11</f>
        <v>366</v>
      </c>
      <c r="H4" s="22">
        <f>TENKODOGO!H11</f>
        <v>97.435897435897431</v>
      </c>
      <c r="I4" s="22">
        <f>TENKODOGO!I11</f>
        <v>98.324022346368707</v>
      </c>
      <c r="J4" s="22">
        <f>TENKODOGO!J11</f>
        <v>97.860962566844918</v>
      </c>
    </row>
    <row r="5" spans="1:10" x14ac:dyDescent="0.2">
      <c r="A5" s="10" t="s">
        <v>12</v>
      </c>
      <c r="B5" s="6">
        <f>OUAGADOUGOU!B44</f>
        <v>851</v>
      </c>
      <c r="C5" s="6">
        <f>OUAGADOUGOU!C44</f>
        <v>982</v>
      </c>
      <c r="D5" s="6">
        <f>OUAGADOUGOU!D44</f>
        <v>1833</v>
      </c>
      <c r="E5" s="6">
        <f>OUAGADOUGOU!E44</f>
        <v>840</v>
      </c>
      <c r="F5" s="6">
        <f>OUAGADOUGOU!F44</f>
        <v>952</v>
      </c>
      <c r="G5" s="6">
        <f>OUAGADOUGOU!G44</f>
        <v>1792</v>
      </c>
      <c r="H5" s="22">
        <f>OUAGADOUGOU!H44</f>
        <v>98.707403055229136</v>
      </c>
      <c r="I5" s="22">
        <f>OUAGADOUGOU!I44</f>
        <v>96.945010183299388</v>
      </c>
      <c r="J5" s="22">
        <f>OUAGADOUGOU!J44</f>
        <v>97.763229678123295</v>
      </c>
    </row>
    <row r="6" spans="1:10" x14ac:dyDescent="0.2">
      <c r="A6" s="10" t="s">
        <v>9</v>
      </c>
      <c r="B6" s="6">
        <f>KOUPELA!B11</f>
        <v>176</v>
      </c>
      <c r="C6" s="6">
        <f>KOUPELA!C11</f>
        <v>210</v>
      </c>
      <c r="D6" s="6">
        <f>KOUPELA!D11</f>
        <v>386</v>
      </c>
      <c r="E6" s="6">
        <f>KOUPELA!E11</f>
        <v>174</v>
      </c>
      <c r="F6" s="6">
        <f>KOUPELA!F11</f>
        <v>200</v>
      </c>
      <c r="G6" s="6">
        <f>KOUPELA!G11</f>
        <v>374</v>
      </c>
      <c r="H6" s="22">
        <f>KOUPELA!H11</f>
        <v>98.86363636363636</v>
      </c>
      <c r="I6" s="22">
        <f>KOUPELA!I11</f>
        <v>95.238095238095227</v>
      </c>
      <c r="J6" s="22">
        <f>KOUPELA!J11</f>
        <v>96.891191709844563</v>
      </c>
    </row>
    <row r="7" spans="1:10" x14ac:dyDescent="0.2">
      <c r="A7" s="10" t="s">
        <v>6</v>
      </c>
      <c r="B7" s="6">
        <f>GAOUA!B10</f>
        <v>131</v>
      </c>
      <c r="C7" s="6">
        <f>GAOUA!C10</f>
        <v>131</v>
      </c>
      <c r="D7" s="6">
        <f>GAOUA!D10</f>
        <v>262</v>
      </c>
      <c r="E7" s="6">
        <f>GAOUA!E10</f>
        <v>129</v>
      </c>
      <c r="F7" s="6">
        <f>GAOUA!F10</f>
        <v>123</v>
      </c>
      <c r="G7" s="6">
        <f>GAOUA!G10</f>
        <v>252</v>
      </c>
      <c r="H7" s="22">
        <f>GAOUA!H10</f>
        <v>98.473282442748086</v>
      </c>
      <c r="I7" s="22">
        <f>GAOUA!I10</f>
        <v>93.893129770992374</v>
      </c>
      <c r="J7" s="22">
        <f>GAOUA!J10</f>
        <v>96.18320610687023</v>
      </c>
    </row>
    <row r="8" spans="1:10" x14ac:dyDescent="0.2">
      <c r="A8" s="10" t="s">
        <v>1</v>
      </c>
      <c r="B8" s="12">
        <f>'BOBO DIOULASSO'!B19</f>
        <v>323</v>
      </c>
      <c r="C8" s="12">
        <f>'BOBO DIOULASSO'!C19</f>
        <v>325</v>
      </c>
      <c r="D8" s="12">
        <f>'BOBO DIOULASSO'!D19</f>
        <v>648</v>
      </c>
      <c r="E8" s="12">
        <f>'BOBO DIOULASSO'!E19</f>
        <v>305</v>
      </c>
      <c r="F8" s="12">
        <f>'BOBO DIOULASSO'!F19</f>
        <v>306</v>
      </c>
      <c r="G8" s="12">
        <f>'BOBO DIOULASSO'!G19</f>
        <v>611</v>
      </c>
      <c r="H8" s="22">
        <f>'BOBO DIOULASSO'!H19</f>
        <v>94.427244582043343</v>
      </c>
      <c r="I8" s="22">
        <f>'BOBO DIOULASSO'!I19</f>
        <v>94.15384615384616</v>
      </c>
      <c r="J8" s="22">
        <f>'BOBO DIOULASSO'!J19</f>
        <v>94.290123456790127</v>
      </c>
    </row>
    <row r="9" spans="1:10" x14ac:dyDescent="0.2">
      <c r="A9" s="10" t="s">
        <v>5</v>
      </c>
      <c r="B9" s="6">
        <f>'FADA NGOURMA'!B15</f>
        <v>252</v>
      </c>
      <c r="C9" s="6">
        <f>'FADA NGOURMA'!C15</f>
        <v>275</v>
      </c>
      <c r="D9" s="6">
        <f>'FADA NGOURMA'!D15</f>
        <v>527</v>
      </c>
      <c r="E9" s="6">
        <f>'FADA NGOURMA'!E15</f>
        <v>234</v>
      </c>
      <c r="F9" s="6">
        <f>'FADA NGOURMA'!F15</f>
        <v>262</v>
      </c>
      <c r="G9" s="6">
        <f>'FADA NGOURMA'!G15</f>
        <v>496</v>
      </c>
      <c r="H9" s="22">
        <f>'FADA NGOURMA'!H15</f>
        <v>92.857142857142861</v>
      </c>
      <c r="I9" s="22">
        <f>'FADA NGOURMA'!I15</f>
        <v>95.27272727272728</v>
      </c>
      <c r="J9" s="22">
        <f>'FADA NGOURMA'!J15</f>
        <v>94.117647058823522</v>
      </c>
    </row>
    <row r="10" spans="1:10" x14ac:dyDescent="0.2">
      <c r="A10" s="10" t="s">
        <v>7</v>
      </c>
      <c r="B10" s="6">
        <f>KAYA!B13</f>
        <v>185</v>
      </c>
      <c r="C10" s="6">
        <f>KAYA!C13</f>
        <v>205</v>
      </c>
      <c r="D10" s="6">
        <f>KAYA!D13</f>
        <v>390</v>
      </c>
      <c r="E10" s="6">
        <f>KAYA!E13</f>
        <v>172</v>
      </c>
      <c r="F10" s="6">
        <f>KAYA!F13</f>
        <v>195</v>
      </c>
      <c r="G10" s="6">
        <f>KAYA!G13</f>
        <v>367</v>
      </c>
      <c r="H10" s="22">
        <f>KAYA!H13</f>
        <v>92.972972972972983</v>
      </c>
      <c r="I10" s="22">
        <f>KAYA!I13</f>
        <v>95.121951219512198</v>
      </c>
      <c r="J10" s="22">
        <f>KAYA!J13</f>
        <v>94.102564102564102</v>
      </c>
    </row>
    <row r="11" spans="1:10" x14ac:dyDescent="0.2">
      <c r="A11" s="10" t="s">
        <v>0</v>
      </c>
      <c r="B11" s="6">
        <f>BANFORA!B11</f>
        <v>179</v>
      </c>
      <c r="C11" s="6">
        <f>BANFORA!C11</f>
        <v>176</v>
      </c>
      <c r="D11" s="6">
        <f>BANFORA!D11</f>
        <v>355</v>
      </c>
      <c r="E11" s="6">
        <f>BANFORA!E11</f>
        <v>172</v>
      </c>
      <c r="F11" s="6">
        <f>BANFORA!F11</f>
        <v>161</v>
      </c>
      <c r="G11" s="6">
        <f>BANFORA!G11</f>
        <v>333</v>
      </c>
      <c r="H11" s="22">
        <f>BANFORA!H11</f>
        <v>96.089385474860336</v>
      </c>
      <c r="I11" s="22">
        <f>BANFORA!I11</f>
        <v>91.477272727272734</v>
      </c>
      <c r="J11" s="22">
        <f>BANFORA!J11</f>
        <v>93.802816901408448</v>
      </c>
    </row>
    <row r="12" spans="1:10" x14ac:dyDescent="0.2">
      <c r="A12" s="10" t="s">
        <v>2</v>
      </c>
      <c r="B12" s="6">
        <f>DEDOUGOU!B17</f>
        <v>283</v>
      </c>
      <c r="C12" s="6">
        <f>DEDOUGOU!C17</f>
        <v>287</v>
      </c>
      <c r="D12" s="6">
        <f>DEDOUGOU!D17</f>
        <v>570</v>
      </c>
      <c r="E12" s="6">
        <f>DEDOUGOU!E17</f>
        <v>264</v>
      </c>
      <c r="F12" s="6">
        <f>DEDOUGOU!F17</f>
        <v>260</v>
      </c>
      <c r="G12" s="6">
        <f>DEDOUGOU!G17</f>
        <v>524</v>
      </c>
      <c r="H12" s="22">
        <f>DEDOUGOU!H17</f>
        <v>93.28621908127208</v>
      </c>
      <c r="I12" s="22">
        <f>DEDOUGOU!I17</f>
        <v>90.592334494773525</v>
      </c>
      <c r="J12" s="22">
        <f>DEDOUGOU!J17</f>
        <v>91.929824561403507</v>
      </c>
    </row>
    <row r="13" spans="1:10" x14ac:dyDescent="0.2">
      <c r="A13" s="10" t="s">
        <v>8</v>
      </c>
      <c r="B13" s="6">
        <f>KOUDOUGOU!B24</f>
        <v>467</v>
      </c>
      <c r="C13" s="6">
        <f>KOUDOUGOU!C24</f>
        <v>479</v>
      </c>
      <c r="D13" s="6">
        <f>KOUDOUGOU!D24</f>
        <v>946</v>
      </c>
      <c r="E13" s="6">
        <f>KOUDOUGOU!E24</f>
        <v>425</v>
      </c>
      <c r="F13" s="6">
        <f>KOUDOUGOU!F24</f>
        <v>424</v>
      </c>
      <c r="G13" s="6">
        <f>KOUDOUGOU!G24</f>
        <v>849</v>
      </c>
      <c r="H13" s="22">
        <f>KOUDOUGOU!H24</f>
        <v>91.006423982869379</v>
      </c>
      <c r="I13" s="22">
        <f>KOUDOUGOU!I24</f>
        <v>88.51774530271399</v>
      </c>
      <c r="J13" s="22">
        <f>KOUDOUGOU!J24</f>
        <v>89.746300211416482</v>
      </c>
    </row>
    <row r="14" spans="1:10" x14ac:dyDescent="0.2">
      <c r="A14" s="10" t="s">
        <v>10</v>
      </c>
      <c r="B14" s="6">
        <f>MANGA!B11</f>
        <v>162</v>
      </c>
      <c r="C14" s="6">
        <f>MANGA!C11</f>
        <v>167</v>
      </c>
      <c r="D14" s="6">
        <f>MANGA!D11</f>
        <v>329</v>
      </c>
      <c r="E14" s="6">
        <f>MANGA!E11</f>
        <v>150</v>
      </c>
      <c r="F14" s="6">
        <f>MANGA!F11</f>
        <v>144</v>
      </c>
      <c r="G14" s="6">
        <f>MANGA!G11</f>
        <v>294</v>
      </c>
      <c r="H14" s="22">
        <f>MANGA!H11</f>
        <v>92.592592592592595</v>
      </c>
      <c r="I14" s="22">
        <f>MANGA!I11</f>
        <v>86.227544910179645</v>
      </c>
      <c r="J14" s="22">
        <f>MANGA!J11</f>
        <v>89.361702127659569</v>
      </c>
    </row>
    <row r="15" spans="1:10" ht="21.75" customHeight="1" x14ac:dyDescent="0.2">
      <c r="A15" s="10" t="s">
        <v>3</v>
      </c>
      <c r="B15" s="12">
        <f>DIEBOUGOU!B11</f>
        <v>147</v>
      </c>
      <c r="C15" s="12">
        <f>DIEBOUGOU!C11</f>
        <v>140</v>
      </c>
      <c r="D15" s="12">
        <f>DIEBOUGOU!D11</f>
        <v>287</v>
      </c>
      <c r="E15" s="12">
        <f>DIEBOUGOU!E11</f>
        <v>135</v>
      </c>
      <c r="F15" s="12">
        <f>DIEBOUGOU!F11</f>
        <v>121</v>
      </c>
      <c r="G15" s="12">
        <f>DIEBOUGOU!G11</f>
        <v>256</v>
      </c>
      <c r="H15" s="22">
        <f>DIEBOUGOU!H11</f>
        <v>91.83673469387756</v>
      </c>
      <c r="I15" s="22">
        <f>DIEBOUGOU!I11</f>
        <v>86.428571428571431</v>
      </c>
      <c r="J15" s="22">
        <f>DIEBOUGOU!J11</f>
        <v>89.19860627177701</v>
      </c>
    </row>
    <row r="16" spans="1:10" x14ac:dyDescent="0.2">
      <c r="A16" s="10" t="s">
        <v>13</v>
      </c>
      <c r="B16" s="6">
        <f>OUAHIGOUYA!B13</f>
        <v>227</v>
      </c>
      <c r="C16" s="6">
        <f>OUAHIGOUYA!C13</f>
        <v>266</v>
      </c>
      <c r="D16" s="6">
        <f>OUAHIGOUYA!D13</f>
        <v>493</v>
      </c>
      <c r="E16" s="6">
        <f>OUAHIGOUYA!E13</f>
        <v>212</v>
      </c>
      <c r="F16" s="6">
        <f>OUAHIGOUYA!F13</f>
        <v>224</v>
      </c>
      <c r="G16" s="6">
        <f>OUAHIGOUYA!G13</f>
        <v>436</v>
      </c>
      <c r="H16" s="22">
        <f>OUAHIGOUYA!H13</f>
        <v>93.392070484581495</v>
      </c>
      <c r="I16" s="22">
        <f>OUAHIGOUYA!I13</f>
        <v>84.210526315789465</v>
      </c>
      <c r="J16" s="22">
        <f>OUAHIGOUYA!J13</f>
        <v>88.438133874239355</v>
      </c>
    </row>
    <row r="17" spans="1:10" x14ac:dyDescent="0.2">
      <c r="A17" s="10" t="s">
        <v>4</v>
      </c>
      <c r="B17" s="6">
        <f>DORI!B7</f>
        <v>57</v>
      </c>
      <c r="C17" s="6">
        <f>DORI!C7</f>
        <v>46</v>
      </c>
      <c r="D17" s="6">
        <f>DORI!D7</f>
        <v>103</v>
      </c>
      <c r="E17" s="6">
        <f>DORI!E7</f>
        <v>53</v>
      </c>
      <c r="F17" s="6">
        <f>DORI!F7</f>
        <v>40</v>
      </c>
      <c r="G17" s="6">
        <f>DORI!G7</f>
        <v>93</v>
      </c>
      <c r="H17" s="22">
        <f>DORI!H7</f>
        <v>92.982456140350877</v>
      </c>
      <c r="I17" s="22">
        <f>DORI!I7</f>
        <v>86.956521739130437</v>
      </c>
      <c r="J17" s="22">
        <f>DORI!J7</f>
        <v>90.291262135922338</v>
      </c>
    </row>
    <row r="18" spans="1:10" x14ac:dyDescent="0.2">
      <c r="A18" s="10" t="s">
        <v>11</v>
      </c>
      <c r="B18" s="6">
        <f>NOUNA!B9</f>
        <v>90</v>
      </c>
      <c r="C18" s="6">
        <f>NOUNA!C9</f>
        <v>113</v>
      </c>
      <c r="D18" s="6">
        <f>NOUNA!D9</f>
        <v>203</v>
      </c>
      <c r="E18" s="6">
        <f>NOUNA!E9</f>
        <v>72</v>
      </c>
      <c r="F18" s="6">
        <f>NOUNA!F9</f>
        <v>87</v>
      </c>
      <c r="G18" s="6">
        <f>NOUNA!G9</f>
        <v>159</v>
      </c>
      <c r="H18" s="22">
        <f>NOUNA!H9</f>
        <v>80</v>
      </c>
      <c r="I18" s="22">
        <f>NOUNA!I9</f>
        <v>76.991150442477874</v>
      </c>
      <c r="J18" s="22">
        <f>NOUNA!J9</f>
        <v>78.325123152709367</v>
      </c>
    </row>
    <row r="19" spans="1:10" ht="15.75" thickBot="1" x14ac:dyDescent="0.25">
      <c r="A19" s="8" t="s">
        <v>22</v>
      </c>
      <c r="B19" s="25">
        <f>SUM(B4:B18)</f>
        <v>3725</v>
      </c>
      <c r="C19" s="25">
        <f>SUM(C4:C18)</f>
        <v>3981</v>
      </c>
      <c r="D19" s="25">
        <f>SUM(D4:D18)</f>
        <v>7706</v>
      </c>
      <c r="E19" s="25">
        <f>SUM(E4:E18)</f>
        <v>3527</v>
      </c>
      <c r="F19" s="25">
        <f>SUM(F4:F18)</f>
        <v>3675</v>
      </c>
      <c r="G19" s="25">
        <f>SUM(G4:G18)</f>
        <v>7202</v>
      </c>
      <c r="H19" s="21">
        <f t="shared" ref="H19" si="0">E19/B19*100</f>
        <v>94.68456375838926</v>
      </c>
      <c r="I19" s="21">
        <f t="shared" ref="I19" si="1">F19/C19*100</f>
        <v>92.313489073097216</v>
      </c>
      <c r="J19" s="42">
        <f>G19/D19*100</f>
        <v>93.45964183752919</v>
      </c>
    </row>
  </sheetData>
  <sortState xmlns:xlrd2="http://schemas.microsoft.com/office/spreadsheetml/2017/richdata2" ref="A4:J18">
    <sortCondition descending="1" ref="J4:J18"/>
  </sortState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J25"/>
  <sheetViews>
    <sheetView topLeftCell="A7" workbookViewId="0">
      <selection activeCell="A4" sqref="A4:J23"/>
    </sheetView>
  </sheetViews>
  <sheetFormatPr defaultColWidth="10.76171875" defaultRowHeight="15" x14ac:dyDescent="0.2"/>
  <cols>
    <col min="1" max="1" width="48.29296875" style="1" customWidth="1"/>
    <col min="2" max="8" width="9.68359375" style="2" customWidth="1"/>
    <col min="9" max="9" width="9.68359375" style="1" customWidth="1"/>
    <col min="10" max="10" width="9.68359375" customWidth="1"/>
  </cols>
  <sheetData>
    <row r="1" spans="1:10" x14ac:dyDescent="0.2">
      <c r="A1" s="50"/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2">
      <c r="A2" s="52" t="s">
        <v>23</v>
      </c>
      <c r="B2" s="51" t="s">
        <v>25</v>
      </c>
      <c r="C2" s="51"/>
      <c r="D2" s="51"/>
      <c r="E2" s="51" t="s">
        <v>16</v>
      </c>
      <c r="F2" s="51"/>
      <c r="G2" s="51"/>
      <c r="H2" s="53" t="s">
        <v>24</v>
      </c>
      <c r="I2" s="53"/>
      <c r="J2" s="53"/>
    </row>
    <row r="3" spans="1:10" x14ac:dyDescent="0.2">
      <c r="A3" s="52"/>
      <c r="B3" s="14" t="s">
        <v>18</v>
      </c>
      <c r="C3" s="14" t="s">
        <v>19</v>
      </c>
      <c r="D3" s="18" t="s">
        <v>20</v>
      </c>
      <c r="E3" s="14" t="s">
        <v>18</v>
      </c>
      <c r="F3" s="14" t="s">
        <v>19</v>
      </c>
      <c r="G3" s="14" t="s">
        <v>20</v>
      </c>
      <c r="H3" s="16" t="s">
        <v>18</v>
      </c>
      <c r="I3" s="16" t="s">
        <v>19</v>
      </c>
      <c r="J3" s="16" t="s">
        <v>20</v>
      </c>
    </row>
    <row r="4" spans="1:10" x14ac:dyDescent="0.2">
      <c r="A4" s="14" t="s">
        <v>174</v>
      </c>
      <c r="B4" s="14">
        <v>31</v>
      </c>
      <c r="C4" s="14">
        <v>28</v>
      </c>
      <c r="D4" s="18">
        <f>B4+C4</f>
        <v>59</v>
      </c>
      <c r="E4" s="14">
        <v>31</v>
      </c>
      <c r="F4" s="14">
        <v>28</v>
      </c>
      <c r="G4" s="18">
        <f>E4+F4</f>
        <v>59</v>
      </c>
      <c r="H4" s="17">
        <f>E4/B4*100</f>
        <v>100</v>
      </c>
      <c r="I4" s="17">
        <f>F4/C4*100</f>
        <v>100</v>
      </c>
      <c r="J4" s="17">
        <f>G4/D4*100</f>
        <v>100</v>
      </c>
    </row>
    <row r="5" spans="1:10" x14ac:dyDescent="0.2">
      <c r="A5" s="14" t="s">
        <v>175</v>
      </c>
      <c r="B5" s="14">
        <v>31</v>
      </c>
      <c r="C5" s="14">
        <v>27</v>
      </c>
      <c r="D5" s="18">
        <f>B5+C5</f>
        <v>58</v>
      </c>
      <c r="E5" s="14">
        <v>31</v>
      </c>
      <c r="F5" s="14">
        <v>27</v>
      </c>
      <c r="G5" s="18">
        <f>E5+F5</f>
        <v>58</v>
      </c>
      <c r="H5" s="17">
        <f>E5/B5*100</f>
        <v>100</v>
      </c>
      <c r="I5" s="17">
        <f>F5/C5*100</f>
        <v>100</v>
      </c>
      <c r="J5" s="17">
        <f>G5/D5*100</f>
        <v>100</v>
      </c>
    </row>
    <row r="6" spans="1:10" x14ac:dyDescent="0.2">
      <c r="A6" s="14" t="s">
        <v>176</v>
      </c>
      <c r="B6" s="14">
        <v>32</v>
      </c>
      <c r="C6" s="14">
        <v>24</v>
      </c>
      <c r="D6" s="18">
        <f>B6+C6</f>
        <v>56</v>
      </c>
      <c r="E6" s="14">
        <v>32</v>
      </c>
      <c r="F6" s="14">
        <v>24</v>
      </c>
      <c r="G6" s="18">
        <f>E6+F6</f>
        <v>56</v>
      </c>
      <c r="H6" s="17">
        <f>E6/B6*100</f>
        <v>100</v>
      </c>
      <c r="I6" s="17">
        <f>F6/C6*100</f>
        <v>100</v>
      </c>
      <c r="J6" s="17">
        <f>G6/D6*100</f>
        <v>100</v>
      </c>
    </row>
    <row r="7" spans="1:10" x14ac:dyDescent="0.2">
      <c r="A7" s="14" t="s">
        <v>177</v>
      </c>
      <c r="B7" s="14">
        <v>21</v>
      </c>
      <c r="C7" s="14">
        <v>9</v>
      </c>
      <c r="D7" s="18">
        <f>B7+C7</f>
        <v>30</v>
      </c>
      <c r="E7" s="14">
        <v>21</v>
      </c>
      <c r="F7" s="14">
        <v>9</v>
      </c>
      <c r="G7" s="18">
        <f>E7+F7</f>
        <v>30</v>
      </c>
      <c r="H7" s="17">
        <f>E7/B7*100</f>
        <v>100</v>
      </c>
      <c r="I7" s="17">
        <f>F7/C7*100</f>
        <v>100</v>
      </c>
      <c r="J7" s="17">
        <f>G7/D7*100</f>
        <v>100</v>
      </c>
    </row>
    <row r="8" spans="1:10" x14ac:dyDescent="0.2">
      <c r="A8" s="14" t="s">
        <v>185</v>
      </c>
      <c r="B8" s="14">
        <v>23</v>
      </c>
      <c r="C8" s="14">
        <v>18</v>
      </c>
      <c r="D8" s="18">
        <f>B8+C8</f>
        <v>41</v>
      </c>
      <c r="E8" s="14">
        <v>23</v>
      </c>
      <c r="F8" s="14">
        <v>18</v>
      </c>
      <c r="G8" s="18">
        <f>E8+F8</f>
        <v>41</v>
      </c>
      <c r="H8" s="17">
        <f>E8/B8*100</f>
        <v>100</v>
      </c>
      <c r="I8" s="17">
        <f>F8/C8*100</f>
        <v>100</v>
      </c>
      <c r="J8" s="17">
        <f>G8/D8*100</f>
        <v>100</v>
      </c>
    </row>
    <row r="9" spans="1:10" x14ac:dyDescent="0.2">
      <c r="A9" s="14" t="s">
        <v>189</v>
      </c>
      <c r="B9" s="14">
        <v>22</v>
      </c>
      <c r="C9" s="14">
        <v>27</v>
      </c>
      <c r="D9" s="18">
        <f>B9+C9</f>
        <v>49</v>
      </c>
      <c r="E9" s="14">
        <v>22</v>
      </c>
      <c r="F9" s="14">
        <v>27</v>
      </c>
      <c r="G9" s="18">
        <f>E9+F9</f>
        <v>49</v>
      </c>
      <c r="H9" s="17">
        <f>E9/B9*100</f>
        <v>100</v>
      </c>
      <c r="I9" s="17">
        <f>F9/C9*100</f>
        <v>100</v>
      </c>
      <c r="J9" s="17">
        <f>G9/D9*100</f>
        <v>100</v>
      </c>
    </row>
    <row r="10" spans="1:10" x14ac:dyDescent="0.2">
      <c r="A10" s="14" t="s">
        <v>171</v>
      </c>
      <c r="B10" s="14">
        <v>29</v>
      </c>
      <c r="C10" s="14">
        <v>29</v>
      </c>
      <c r="D10" s="18">
        <f>B10+C10</f>
        <v>58</v>
      </c>
      <c r="E10" s="14">
        <v>29</v>
      </c>
      <c r="F10" s="14">
        <v>28</v>
      </c>
      <c r="G10" s="18">
        <f>E10+F10</f>
        <v>57</v>
      </c>
      <c r="H10" s="17">
        <f>E10/B10*100</f>
        <v>100</v>
      </c>
      <c r="I10" s="17">
        <f>F10/C10*100</f>
        <v>96.551724137931032</v>
      </c>
      <c r="J10" s="17">
        <f>G10/D10*100</f>
        <v>98.275862068965509</v>
      </c>
    </row>
    <row r="11" spans="1:10" x14ac:dyDescent="0.2">
      <c r="A11" s="14" t="s">
        <v>173</v>
      </c>
      <c r="B11" s="14">
        <v>20</v>
      </c>
      <c r="C11" s="14">
        <v>31</v>
      </c>
      <c r="D11" s="18">
        <f>B11+C11</f>
        <v>51</v>
      </c>
      <c r="E11" s="14">
        <v>20</v>
      </c>
      <c r="F11" s="14">
        <v>30</v>
      </c>
      <c r="G11" s="18">
        <f>E11+F11</f>
        <v>50</v>
      </c>
      <c r="H11" s="17">
        <f>E11/B11*100</f>
        <v>100</v>
      </c>
      <c r="I11" s="17">
        <f>F11/C11*100</f>
        <v>96.774193548387103</v>
      </c>
      <c r="J11" s="17">
        <f>G11/D11*100</f>
        <v>98.039215686274503</v>
      </c>
    </row>
    <row r="12" spans="1:10" x14ac:dyDescent="0.2">
      <c r="A12" s="14" t="s">
        <v>186</v>
      </c>
      <c r="B12" s="14">
        <v>17</v>
      </c>
      <c r="C12" s="14">
        <v>24</v>
      </c>
      <c r="D12" s="18">
        <f>B12+C12</f>
        <v>41</v>
      </c>
      <c r="E12" s="14">
        <v>17</v>
      </c>
      <c r="F12" s="14">
        <v>22</v>
      </c>
      <c r="G12" s="18">
        <f>E12+F12</f>
        <v>39</v>
      </c>
      <c r="H12" s="17">
        <f>E12/B12*100</f>
        <v>100</v>
      </c>
      <c r="I12" s="17">
        <f>F12/C12*100</f>
        <v>91.666666666666657</v>
      </c>
      <c r="J12" s="17">
        <f>G12/D12*100</f>
        <v>95.121951219512198</v>
      </c>
    </row>
    <row r="13" spans="1:10" x14ac:dyDescent="0.2">
      <c r="A13" s="14" t="s">
        <v>180</v>
      </c>
      <c r="B13" s="14">
        <v>28</v>
      </c>
      <c r="C13" s="14">
        <v>21</v>
      </c>
      <c r="D13" s="18">
        <f>B13+C13</f>
        <v>49</v>
      </c>
      <c r="E13" s="14">
        <v>26</v>
      </c>
      <c r="F13" s="14">
        <v>20</v>
      </c>
      <c r="G13" s="18">
        <f>E13+F13</f>
        <v>46</v>
      </c>
      <c r="H13" s="17">
        <f>E13/B13*100</f>
        <v>92.857142857142861</v>
      </c>
      <c r="I13" s="17">
        <f>F13/C13*100</f>
        <v>95.238095238095227</v>
      </c>
      <c r="J13" s="17">
        <f>G13/D13*100</f>
        <v>93.877551020408163</v>
      </c>
    </row>
    <row r="14" spans="1:10" x14ac:dyDescent="0.2">
      <c r="A14" s="14" t="s">
        <v>187</v>
      </c>
      <c r="B14" s="14">
        <v>22</v>
      </c>
      <c r="C14" s="14">
        <v>22</v>
      </c>
      <c r="D14" s="18">
        <f>B14+C14</f>
        <v>44</v>
      </c>
      <c r="E14" s="14">
        <v>20</v>
      </c>
      <c r="F14" s="14">
        <v>21</v>
      </c>
      <c r="G14" s="18">
        <f>E14+F14</f>
        <v>41</v>
      </c>
      <c r="H14" s="17">
        <f>E14/B14*100</f>
        <v>90.909090909090907</v>
      </c>
      <c r="I14" s="17">
        <f>F14/C14*100</f>
        <v>95.454545454545453</v>
      </c>
      <c r="J14" s="17">
        <f>G14/D14*100</f>
        <v>93.181818181818173</v>
      </c>
    </row>
    <row r="15" spans="1:10" x14ac:dyDescent="0.2">
      <c r="A15" s="14" t="s">
        <v>188</v>
      </c>
      <c r="B15" s="14">
        <v>27</v>
      </c>
      <c r="C15" s="14">
        <v>16</v>
      </c>
      <c r="D15" s="18">
        <f>B15+C15</f>
        <v>43</v>
      </c>
      <c r="E15" s="14">
        <v>23</v>
      </c>
      <c r="F15" s="14">
        <v>16</v>
      </c>
      <c r="G15" s="18">
        <f>E15+F15</f>
        <v>39</v>
      </c>
      <c r="H15" s="17">
        <f>E15/B15*100</f>
        <v>85.18518518518519</v>
      </c>
      <c r="I15" s="17">
        <f>F15/C15*100</f>
        <v>100</v>
      </c>
      <c r="J15" s="17">
        <f>G15/D15*100</f>
        <v>90.697674418604649</v>
      </c>
    </row>
    <row r="16" spans="1:10" x14ac:dyDescent="0.2">
      <c r="A16" s="14" t="s">
        <v>183</v>
      </c>
      <c r="B16" s="14">
        <v>15</v>
      </c>
      <c r="C16" s="14">
        <v>25</v>
      </c>
      <c r="D16" s="18">
        <f>B16+C16</f>
        <v>40</v>
      </c>
      <c r="E16" s="14">
        <v>15</v>
      </c>
      <c r="F16" s="14">
        <v>21</v>
      </c>
      <c r="G16" s="18">
        <f>E16+F16</f>
        <v>36</v>
      </c>
      <c r="H16" s="17">
        <f>E16/B16*100</f>
        <v>100</v>
      </c>
      <c r="I16" s="17">
        <f>F16/C16*100</f>
        <v>84</v>
      </c>
      <c r="J16" s="17">
        <f>G16/D16*100</f>
        <v>90</v>
      </c>
    </row>
    <row r="17" spans="1:10" x14ac:dyDescent="0.2">
      <c r="A17" s="14" t="s">
        <v>172</v>
      </c>
      <c r="B17" s="14">
        <v>27</v>
      </c>
      <c r="C17" s="14">
        <v>32</v>
      </c>
      <c r="D17" s="18">
        <f>B17+C17</f>
        <v>59</v>
      </c>
      <c r="E17" s="14">
        <v>23</v>
      </c>
      <c r="F17" s="14">
        <v>28</v>
      </c>
      <c r="G17" s="18">
        <f>E17+F17</f>
        <v>51</v>
      </c>
      <c r="H17" s="17">
        <f>E17/B17*100</f>
        <v>85.18518518518519</v>
      </c>
      <c r="I17" s="17">
        <f>F17/C17*100</f>
        <v>87.5</v>
      </c>
      <c r="J17" s="17">
        <f>G17/D17*100</f>
        <v>86.440677966101703</v>
      </c>
    </row>
    <row r="18" spans="1:10" x14ac:dyDescent="0.2">
      <c r="A18" s="14" t="s">
        <v>184</v>
      </c>
      <c r="B18" s="14">
        <v>17</v>
      </c>
      <c r="C18" s="14">
        <v>26</v>
      </c>
      <c r="D18" s="18">
        <f>B18+C18</f>
        <v>43</v>
      </c>
      <c r="E18" s="14">
        <v>14</v>
      </c>
      <c r="F18" s="14">
        <v>23</v>
      </c>
      <c r="G18" s="18">
        <f>E18+F18</f>
        <v>37</v>
      </c>
      <c r="H18" s="17">
        <f>E18/B18*100</f>
        <v>82.35294117647058</v>
      </c>
      <c r="I18" s="17">
        <f>F18/C18*100</f>
        <v>88.461538461538453</v>
      </c>
      <c r="J18" s="17">
        <f>G18/D18*100</f>
        <v>86.04651162790698</v>
      </c>
    </row>
    <row r="19" spans="1:10" x14ac:dyDescent="0.2">
      <c r="A19" s="14" t="s">
        <v>190</v>
      </c>
      <c r="B19" s="14">
        <v>11</v>
      </c>
      <c r="C19" s="14">
        <v>7</v>
      </c>
      <c r="D19" s="18">
        <f>B19+C19</f>
        <v>18</v>
      </c>
      <c r="E19" s="14">
        <v>9</v>
      </c>
      <c r="F19" s="14">
        <v>6</v>
      </c>
      <c r="G19" s="18">
        <f>E19+F19</f>
        <v>15</v>
      </c>
      <c r="H19" s="17">
        <f>E19/B19*100</f>
        <v>81.818181818181827</v>
      </c>
      <c r="I19" s="17">
        <f>F19/C19*100</f>
        <v>85.714285714285708</v>
      </c>
      <c r="J19" s="17">
        <f>G19/D19*100</f>
        <v>83.333333333333343</v>
      </c>
    </row>
    <row r="20" spans="1:10" x14ac:dyDescent="0.2">
      <c r="A20" s="14" t="s">
        <v>178</v>
      </c>
      <c r="B20" s="14">
        <v>22</v>
      </c>
      <c r="C20" s="14">
        <v>27</v>
      </c>
      <c r="D20" s="18">
        <f>B20+C20</f>
        <v>49</v>
      </c>
      <c r="E20" s="14">
        <v>18</v>
      </c>
      <c r="F20" s="14">
        <v>22</v>
      </c>
      <c r="G20" s="18">
        <f>E20+F20</f>
        <v>40</v>
      </c>
      <c r="H20" s="17">
        <f>E20/B20*100</f>
        <v>81.818181818181827</v>
      </c>
      <c r="I20" s="17">
        <f>F20/C20*100</f>
        <v>81.481481481481481</v>
      </c>
      <c r="J20" s="17">
        <f>G20/D20*100</f>
        <v>81.632653061224488</v>
      </c>
    </row>
    <row r="21" spans="1:10" x14ac:dyDescent="0.2">
      <c r="A21" s="14" t="s">
        <v>179</v>
      </c>
      <c r="B21" s="14">
        <v>23</v>
      </c>
      <c r="C21" s="14">
        <v>18</v>
      </c>
      <c r="D21" s="18">
        <f>B21+C21</f>
        <v>41</v>
      </c>
      <c r="E21" s="14">
        <v>18</v>
      </c>
      <c r="F21" s="14">
        <v>15</v>
      </c>
      <c r="G21" s="18">
        <f>E21+F21</f>
        <v>33</v>
      </c>
      <c r="H21" s="17">
        <f>E21/B21*100</f>
        <v>78.260869565217391</v>
      </c>
      <c r="I21" s="17">
        <f>F21/C21*100</f>
        <v>83.333333333333343</v>
      </c>
      <c r="J21" s="17">
        <f>G21/D21*100</f>
        <v>80.487804878048792</v>
      </c>
    </row>
    <row r="22" spans="1:10" x14ac:dyDescent="0.2">
      <c r="A22" s="14" t="s">
        <v>181</v>
      </c>
      <c r="B22" s="14">
        <v>33</v>
      </c>
      <c r="C22" s="14">
        <v>40</v>
      </c>
      <c r="D22" s="18">
        <f>B22+C22</f>
        <v>73</v>
      </c>
      <c r="E22" s="14">
        <v>22</v>
      </c>
      <c r="F22" s="14">
        <v>27</v>
      </c>
      <c r="G22" s="18">
        <f>E22+F22</f>
        <v>49</v>
      </c>
      <c r="H22" s="17">
        <f>E22/B22*100</f>
        <v>66.666666666666657</v>
      </c>
      <c r="I22" s="17">
        <f>F22/C22*100</f>
        <v>67.5</v>
      </c>
      <c r="J22" s="17">
        <f>G22/D22*100</f>
        <v>67.123287671232873</v>
      </c>
    </row>
    <row r="23" spans="1:10" x14ac:dyDescent="0.2">
      <c r="A23" s="14" t="s">
        <v>182</v>
      </c>
      <c r="B23" s="14">
        <v>16</v>
      </c>
      <c r="C23" s="14">
        <v>28</v>
      </c>
      <c r="D23" s="18">
        <f>B23+C23</f>
        <v>44</v>
      </c>
      <c r="E23" s="14">
        <v>11</v>
      </c>
      <c r="F23" s="14">
        <v>12</v>
      </c>
      <c r="G23" s="18">
        <f>E23+F23</f>
        <v>23</v>
      </c>
      <c r="H23" s="17">
        <f>E23/B23*100</f>
        <v>68.75</v>
      </c>
      <c r="I23" s="17">
        <f>F23/C23*100</f>
        <v>42.857142857142854</v>
      </c>
      <c r="J23" s="17">
        <f>G23/D23*100</f>
        <v>52.272727272727273</v>
      </c>
    </row>
    <row r="24" spans="1:10" x14ac:dyDescent="0.2">
      <c r="A24" s="18" t="s">
        <v>26</v>
      </c>
      <c r="B24" s="18">
        <f>SUM(B4:B23)</f>
        <v>467</v>
      </c>
      <c r="C24" s="18">
        <f>SUM(C4:C23)</f>
        <v>479</v>
      </c>
      <c r="D24" s="18">
        <f>B24+C24</f>
        <v>946</v>
      </c>
      <c r="E24" s="18">
        <f>SUM(E4:E23)</f>
        <v>425</v>
      </c>
      <c r="F24" s="18">
        <f>SUM(F4:F23)</f>
        <v>424</v>
      </c>
      <c r="G24" s="18">
        <f>E24+F24</f>
        <v>849</v>
      </c>
      <c r="H24" s="17">
        <f t="shared" ref="H5:J24" si="0">E24/B24*100</f>
        <v>91.006423982869379</v>
      </c>
      <c r="I24" s="17">
        <f t="shared" si="0"/>
        <v>88.51774530271399</v>
      </c>
      <c r="J24" s="17">
        <f t="shared" si="0"/>
        <v>89.746300211416482</v>
      </c>
    </row>
    <row r="25" spans="1:10" x14ac:dyDescent="0.2">
      <c r="G25" s="1"/>
      <c r="H25"/>
      <c r="I25"/>
    </row>
  </sheetData>
  <sortState xmlns:xlrd2="http://schemas.microsoft.com/office/spreadsheetml/2017/richdata2" ref="A5:J23">
    <sortCondition descending="1" ref="J4:J23"/>
  </sortState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J12"/>
  <sheetViews>
    <sheetView topLeftCell="A2" workbookViewId="0">
      <selection activeCell="A4" sqref="A4:J10"/>
    </sheetView>
  </sheetViews>
  <sheetFormatPr defaultColWidth="10.76171875" defaultRowHeight="15" x14ac:dyDescent="0.2"/>
  <cols>
    <col min="1" max="1" width="42.91015625" style="1" customWidth="1"/>
    <col min="2" max="7" width="9.68359375" style="2" customWidth="1"/>
    <col min="8" max="9" width="9.68359375" style="1" customWidth="1"/>
    <col min="10" max="10" width="9.68359375" customWidth="1"/>
  </cols>
  <sheetData>
    <row r="1" spans="1:10" x14ac:dyDescent="0.2">
      <c r="A1" s="50"/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2">
      <c r="A2" s="52" t="s">
        <v>23</v>
      </c>
      <c r="B2" s="51" t="s">
        <v>25</v>
      </c>
      <c r="C2" s="51"/>
      <c r="D2" s="51"/>
      <c r="E2" s="51" t="s">
        <v>16</v>
      </c>
      <c r="F2" s="51"/>
      <c r="G2" s="51"/>
      <c r="H2" s="53" t="s">
        <v>24</v>
      </c>
      <c r="I2" s="53"/>
      <c r="J2" s="53"/>
    </row>
    <row r="3" spans="1:10" x14ac:dyDescent="0.2">
      <c r="A3" s="52"/>
      <c r="B3" s="14" t="s">
        <v>18</v>
      </c>
      <c r="C3" s="14" t="s">
        <v>19</v>
      </c>
      <c r="D3" s="18" t="s">
        <v>20</v>
      </c>
      <c r="E3" s="14" t="s">
        <v>18</v>
      </c>
      <c r="F3" s="14" t="s">
        <v>19</v>
      </c>
      <c r="G3" s="14" t="s">
        <v>20</v>
      </c>
      <c r="H3" s="16" t="s">
        <v>18</v>
      </c>
      <c r="I3" s="16" t="s">
        <v>19</v>
      </c>
      <c r="J3" s="16" t="s">
        <v>20</v>
      </c>
    </row>
    <row r="4" spans="1:10" x14ac:dyDescent="0.2">
      <c r="A4" s="14" t="s">
        <v>50</v>
      </c>
      <c r="B4" s="14">
        <v>38</v>
      </c>
      <c r="C4" s="14">
        <v>36</v>
      </c>
      <c r="D4" s="18">
        <f>B4+C4</f>
        <v>74</v>
      </c>
      <c r="E4" s="14">
        <v>38</v>
      </c>
      <c r="F4" s="14">
        <v>36</v>
      </c>
      <c r="G4" s="18">
        <f>E4+F4</f>
        <v>74</v>
      </c>
      <c r="H4" s="17">
        <f>E4/B4*100</f>
        <v>100</v>
      </c>
      <c r="I4" s="17">
        <f>F4/C4*100</f>
        <v>100</v>
      </c>
      <c r="J4" s="17">
        <f>G4/D4*100</f>
        <v>100</v>
      </c>
    </row>
    <row r="5" spans="1:10" x14ac:dyDescent="0.2">
      <c r="A5" s="14" t="s">
        <v>49</v>
      </c>
      <c r="B5" s="14">
        <v>28</v>
      </c>
      <c r="C5" s="14">
        <v>32</v>
      </c>
      <c r="D5" s="18">
        <f>B5+C5</f>
        <v>60</v>
      </c>
      <c r="E5" s="14">
        <v>27</v>
      </c>
      <c r="F5" s="14">
        <v>32</v>
      </c>
      <c r="G5" s="18">
        <f>E5+F5</f>
        <v>59</v>
      </c>
      <c r="H5" s="17">
        <f>E5/B5*100</f>
        <v>96.428571428571431</v>
      </c>
      <c r="I5" s="17">
        <f>F5/C5*100</f>
        <v>100</v>
      </c>
      <c r="J5" s="17">
        <f>G5/D5*100</f>
        <v>98.333333333333329</v>
      </c>
    </row>
    <row r="6" spans="1:10" x14ac:dyDescent="0.2">
      <c r="A6" s="14" t="s">
        <v>48</v>
      </c>
      <c r="B6" s="14">
        <v>19</v>
      </c>
      <c r="C6" s="14">
        <v>37</v>
      </c>
      <c r="D6" s="18">
        <f>B6+C6</f>
        <v>56</v>
      </c>
      <c r="E6" s="14">
        <v>19</v>
      </c>
      <c r="F6" s="14">
        <v>36</v>
      </c>
      <c r="G6" s="18">
        <f>E6+F6</f>
        <v>55</v>
      </c>
      <c r="H6" s="17">
        <f>E6/B6*100</f>
        <v>100</v>
      </c>
      <c r="I6" s="17">
        <f>F6/C6*100</f>
        <v>97.297297297297305</v>
      </c>
      <c r="J6" s="17">
        <f>G6/D6*100</f>
        <v>98.214285714285708</v>
      </c>
    </row>
    <row r="7" spans="1:10" x14ac:dyDescent="0.2">
      <c r="A7" s="14" t="s">
        <v>47</v>
      </c>
      <c r="B7" s="14">
        <v>26</v>
      </c>
      <c r="C7" s="14">
        <v>26</v>
      </c>
      <c r="D7" s="18">
        <f>B7+C7</f>
        <v>52</v>
      </c>
      <c r="E7" s="14">
        <v>26</v>
      </c>
      <c r="F7" s="14">
        <v>25</v>
      </c>
      <c r="G7" s="18">
        <f>E7+F7</f>
        <v>51</v>
      </c>
      <c r="H7" s="17">
        <f>E7/B7*100</f>
        <v>100</v>
      </c>
      <c r="I7" s="17">
        <f>F7/C7*100</f>
        <v>96.15384615384616</v>
      </c>
      <c r="J7" s="17">
        <f>G7/D7*100</f>
        <v>98.076923076923066</v>
      </c>
    </row>
    <row r="8" spans="1:10" x14ac:dyDescent="0.2">
      <c r="A8" s="14" t="s">
        <v>46</v>
      </c>
      <c r="B8" s="14">
        <v>30</v>
      </c>
      <c r="C8" s="14">
        <v>26</v>
      </c>
      <c r="D8" s="18">
        <f>B8+C8</f>
        <v>56</v>
      </c>
      <c r="E8" s="14">
        <v>30</v>
      </c>
      <c r="F8" s="14">
        <v>24</v>
      </c>
      <c r="G8" s="18">
        <f>E8+F8</f>
        <v>54</v>
      </c>
      <c r="H8" s="17">
        <f>E8/B8*100</f>
        <v>100</v>
      </c>
      <c r="I8" s="17">
        <f>F8/C8*100</f>
        <v>92.307692307692307</v>
      </c>
      <c r="J8" s="17">
        <f>G8/D8*100</f>
        <v>96.428571428571431</v>
      </c>
    </row>
    <row r="9" spans="1:10" x14ac:dyDescent="0.2">
      <c r="A9" s="14" t="s">
        <v>51</v>
      </c>
      <c r="B9" s="14">
        <v>20</v>
      </c>
      <c r="C9" s="14">
        <v>20</v>
      </c>
      <c r="D9" s="18">
        <f>B9+C9</f>
        <v>40</v>
      </c>
      <c r="E9" s="14">
        <v>19</v>
      </c>
      <c r="F9" s="14">
        <v>19</v>
      </c>
      <c r="G9" s="18">
        <f>E9+F9</f>
        <v>38</v>
      </c>
      <c r="H9" s="17">
        <f>E9/B9*100</f>
        <v>95</v>
      </c>
      <c r="I9" s="17">
        <f>F9/C9*100</f>
        <v>95</v>
      </c>
      <c r="J9" s="17">
        <f>G9/D9*100</f>
        <v>95</v>
      </c>
    </row>
    <row r="10" spans="1:10" x14ac:dyDescent="0.2">
      <c r="A10" s="14" t="s">
        <v>52</v>
      </c>
      <c r="B10" s="14">
        <v>15</v>
      </c>
      <c r="C10" s="14">
        <v>33</v>
      </c>
      <c r="D10" s="18">
        <f>B10+C10</f>
        <v>48</v>
      </c>
      <c r="E10" s="14">
        <v>15</v>
      </c>
      <c r="F10" s="14">
        <v>28</v>
      </c>
      <c r="G10" s="18">
        <f>E10+F10</f>
        <v>43</v>
      </c>
      <c r="H10" s="17">
        <f>E10/B10*100</f>
        <v>100</v>
      </c>
      <c r="I10" s="17">
        <f>F10/C10*100</f>
        <v>84.848484848484844</v>
      </c>
      <c r="J10" s="17">
        <f>G10/D10*100</f>
        <v>89.583333333333343</v>
      </c>
    </row>
    <row r="11" spans="1:10" x14ac:dyDescent="0.2">
      <c r="A11" s="18" t="s">
        <v>26</v>
      </c>
      <c r="B11" s="18">
        <f>SUM(B4:B10)</f>
        <v>176</v>
      </c>
      <c r="C11" s="18">
        <f>SUM(C4:C10)</f>
        <v>210</v>
      </c>
      <c r="D11" s="18">
        <f>B11+C11</f>
        <v>386</v>
      </c>
      <c r="E11" s="18">
        <f>SUM(E4:E10)</f>
        <v>174</v>
      </c>
      <c r="F11" s="18">
        <f>SUM(F4:F10)</f>
        <v>200</v>
      </c>
      <c r="G11" s="18">
        <f>E11+F11</f>
        <v>374</v>
      </c>
      <c r="H11" s="17">
        <f t="shared" ref="H5:J11" si="0">E11/B11*100</f>
        <v>98.86363636363636</v>
      </c>
      <c r="I11" s="17">
        <f t="shared" si="0"/>
        <v>95.238095238095227</v>
      </c>
      <c r="J11" s="17">
        <f t="shared" si="0"/>
        <v>96.891191709844563</v>
      </c>
    </row>
    <row r="12" spans="1:10" x14ac:dyDescent="0.2">
      <c r="G12" s="1"/>
      <c r="H12"/>
      <c r="I12"/>
    </row>
  </sheetData>
  <sortState xmlns:xlrd2="http://schemas.microsoft.com/office/spreadsheetml/2017/richdata2" ref="A5:J10">
    <sortCondition descending="1" ref="J4:J10"/>
  </sortState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J12"/>
  <sheetViews>
    <sheetView workbookViewId="0">
      <selection activeCell="A4" sqref="A4:J10"/>
    </sheetView>
  </sheetViews>
  <sheetFormatPr defaultColWidth="10.76171875" defaultRowHeight="15" x14ac:dyDescent="0.2"/>
  <cols>
    <col min="1" max="1" width="42.91015625" style="1" customWidth="1"/>
    <col min="2" max="2" width="9.68359375" style="1" customWidth="1"/>
    <col min="3" max="5" width="9.68359375" style="4" customWidth="1"/>
    <col min="6" max="6" width="9.68359375" style="13" customWidth="1"/>
    <col min="7" max="10" width="9.68359375" customWidth="1"/>
  </cols>
  <sheetData>
    <row r="1" spans="1:10" x14ac:dyDescent="0.2">
      <c r="A1" s="50"/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2">
      <c r="A2" s="52" t="s">
        <v>23</v>
      </c>
      <c r="B2" s="51" t="s">
        <v>25</v>
      </c>
      <c r="C2" s="51"/>
      <c r="D2" s="51"/>
      <c r="E2" s="51" t="s">
        <v>16</v>
      </c>
      <c r="F2" s="51"/>
      <c r="G2" s="51"/>
      <c r="H2" s="53" t="s">
        <v>24</v>
      </c>
      <c r="I2" s="53"/>
      <c r="J2" s="53"/>
    </row>
    <row r="3" spans="1:10" x14ac:dyDescent="0.2">
      <c r="A3" s="52"/>
      <c r="B3" s="14" t="s">
        <v>18</v>
      </c>
      <c r="C3" s="14" t="s">
        <v>19</v>
      </c>
      <c r="D3" s="18" t="s">
        <v>20</v>
      </c>
      <c r="E3" s="14" t="s">
        <v>18</v>
      </c>
      <c r="F3" s="14" t="s">
        <v>19</v>
      </c>
      <c r="G3" s="14" t="s">
        <v>20</v>
      </c>
      <c r="H3" s="16" t="s">
        <v>18</v>
      </c>
      <c r="I3" s="16" t="s">
        <v>19</v>
      </c>
      <c r="J3" s="16" t="s">
        <v>20</v>
      </c>
    </row>
    <row r="4" spans="1:10" x14ac:dyDescent="0.2">
      <c r="A4" s="14" t="s">
        <v>90</v>
      </c>
      <c r="B4" s="14">
        <v>10</v>
      </c>
      <c r="C4" s="14">
        <v>8</v>
      </c>
      <c r="D4" s="18">
        <f>B4+C4</f>
        <v>18</v>
      </c>
      <c r="E4" s="14">
        <v>10</v>
      </c>
      <c r="F4" s="14">
        <v>8</v>
      </c>
      <c r="G4" s="18">
        <f>E4+F4</f>
        <v>18</v>
      </c>
      <c r="H4" s="17">
        <f>E4/B4*100</f>
        <v>100</v>
      </c>
      <c r="I4" s="17">
        <f>F4/C4*100</f>
        <v>100</v>
      </c>
      <c r="J4" s="17">
        <f>G4/D4*100</f>
        <v>100</v>
      </c>
    </row>
    <row r="5" spans="1:10" x14ac:dyDescent="0.2">
      <c r="A5" s="14" t="s">
        <v>91</v>
      </c>
      <c r="B5" s="14">
        <v>28</v>
      </c>
      <c r="C5" s="14">
        <v>23</v>
      </c>
      <c r="D5" s="18">
        <f>B5+C5</f>
        <v>51</v>
      </c>
      <c r="E5" s="14">
        <v>27</v>
      </c>
      <c r="F5" s="14">
        <v>22</v>
      </c>
      <c r="G5" s="18">
        <f>E5+F5</f>
        <v>49</v>
      </c>
      <c r="H5" s="17">
        <f>E5/B5*100</f>
        <v>96.428571428571431</v>
      </c>
      <c r="I5" s="17">
        <f>F5/C5*100</f>
        <v>95.652173913043484</v>
      </c>
      <c r="J5" s="17">
        <f>G5/D5*100</f>
        <v>96.078431372549019</v>
      </c>
    </row>
    <row r="6" spans="1:10" x14ac:dyDescent="0.2">
      <c r="A6" s="14" t="s">
        <v>92</v>
      </c>
      <c r="B6" s="14">
        <v>14</v>
      </c>
      <c r="C6" s="14">
        <v>31</v>
      </c>
      <c r="D6" s="18">
        <f>B6+C6</f>
        <v>45</v>
      </c>
      <c r="E6" s="14">
        <v>14</v>
      </c>
      <c r="F6" s="14">
        <v>29</v>
      </c>
      <c r="G6" s="18">
        <f>E6+F6</f>
        <v>43</v>
      </c>
      <c r="H6" s="17">
        <f>E6/B6*100</f>
        <v>100</v>
      </c>
      <c r="I6" s="17">
        <f>F6/C6*100</f>
        <v>93.548387096774192</v>
      </c>
      <c r="J6" s="17">
        <f>G6/D6*100</f>
        <v>95.555555555555557</v>
      </c>
    </row>
    <row r="7" spans="1:10" ht="27.75" x14ac:dyDescent="0.2">
      <c r="A7" s="23" t="s">
        <v>93</v>
      </c>
      <c r="B7" s="14">
        <v>24</v>
      </c>
      <c r="C7" s="14">
        <v>24</v>
      </c>
      <c r="D7" s="18">
        <f>B7+C7</f>
        <v>48</v>
      </c>
      <c r="E7" s="14">
        <v>21</v>
      </c>
      <c r="F7" s="14">
        <v>22</v>
      </c>
      <c r="G7" s="18">
        <f>E7+F7</f>
        <v>43</v>
      </c>
      <c r="H7" s="17">
        <f>E7/B7*100</f>
        <v>87.5</v>
      </c>
      <c r="I7" s="17">
        <f>F7/C7*100</f>
        <v>91.666666666666657</v>
      </c>
      <c r="J7" s="17">
        <f>G7/D7*100</f>
        <v>89.583333333333343</v>
      </c>
    </row>
    <row r="8" spans="1:10" x14ac:dyDescent="0.2">
      <c r="A8" s="14" t="s">
        <v>94</v>
      </c>
      <c r="B8" s="14">
        <v>29</v>
      </c>
      <c r="C8" s="14">
        <v>26</v>
      </c>
      <c r="D8" s="18">
        <f>B8+C8</f>
        <v>55</v>
      </c>
      <c r="E8" s="14">
        <v>28</v>
      </c>
      <c r="F8" s="14">
        <v>21</v>
      </c>
      <c r="G8" s="18">
        <f>E8+F8</f>
        <v>49</v>
      </c>
      <c r="H8" s="17">
        <f>E8/B8*100</f>
        <v>96.551724137931032</v>
      </c>
      <c r="I8" s="17">
        <f>F8/C8*100</f>
        <v>80.769230769230774</v>
      </c>
      <c r="J8" s="17">
        <f>G8/D8*100</f>
        <v>89.090909090909093</v>
      </c>
    </row>
    <row r="9" spans="1:10" ht="27.75" x14ac:dyDescent="0.2">
      <c r="A9" s="23" t="s">
        <v>95</v>
      </c>
      <c r="B9" s="14">
        <v>27</v>
      </c>
      <c r="C9" s="14">
        <v>24</v>
      </c>
      <c r="D9" s="18">
        <f>B9+C9</f>
        <v>51</v>
      </c>
      <c r="E9" s="14">
        <v>24</v>
      </c>
      <c r="F9" s="14">
        <v>20</v>
      </c>
      <c r="G9" s="18">
        <f>E9+F9</f>
        <v>44</v>
      </c>
      <c r="H9" s="17">
        <f>E9/B9*100</f>
        <v>88.888888888888886</v>
      </c>
      <c r="I9" s="17">
        <f>F9/C9*100</f>
        <v>83.333333333333343</v>
      </c>
      <c r="J9" s="17">
        <f>G9/D9*100</f>
        <v>86.274509803921575</v>
      </c>
    </row>
    <row r="10" spans="1:10" x14ac:dyDescent="0.2">
      <c r="A10" s="14" t="s">
        <v>96</v>
      </c>
      <c r="B10" s="14">
        <v>30</v>
      </c>
      <c r="C10" s="14">
        <v>31</v>
      </c>
      <c r="D10" s="18">
        <f>B10+C10</f>
        <v>61</v>
      </c>
      <c r="E10" s="14">
        <v>26</v>
      </c>
      <c r="F10" s="14">
        <v>22</v>
      </c>
      <c r="G10" s="18">
        <f>E10+F10</f>
        <v>48</v>
      </c>
      <c r="H10" s="17">
        <f>E10/B10*100</f>
        <v>86.666666666666671</v>
      </c>
      <c r="I10" s="17">
        <f>F10/C10*100</f>
        <v>70.967741935483872</v>
      </c>
      <c r="J10" s="17">
        <f>G10/D10*100</f>
        <v>78.688524590163937</v>
      </c>
    </row>
    <row r="11" spans="1:10" x14ac:dyDescent="0.2">
      <c r="A11" s="18" t="s">
        <v>26</v>
      </c>
      <c r="B11" s="18">
        <f>SUM(B4:B10)</f>
        <v>162</v>
      </c>
      <c r="C11" s="18">
        <f>SUM(C4:C10)</f>
        <v>167</v>
      </c>
      <c r="D11" s="18">
        <f>B11+C11</f>
        <v>329</v>
      </c>
      <c r="E11" s="18">
        <f>SUM(E4:E10)</f>
        <v>150</v>
      </c>
      <c r="F11" s="18">
        <f>SUM(F4:F10)</f>
        <v>144</v>
      </c>
      <c r="G11" s="18">
        <f>E11+F11</f>
        <v>294</v>
      </c>
      <c r="H11" s="17">
        <f t="shared" ref="H5:J11" si="0">E11/B11*100</f>
        <v>92.592592592592595</v>
      </c>
      <c r="I11" s="17">
        <f t="shared" si="0"/>
        <v>86.227544910179645</v>
      </c>
      <c r="J11" s="17">
        <f t="shared" si="0"/>
        <v>89.361702127659569</v>
      </c>
    </row>
    <row r="12" spans="1:10" x14ac:dyDescent="0.2">
      <c r="B12" s="2"/>
      <c r="C12" s="2"/>
      <c r="D12" s="2"/>
      <c r="E12" s="2"/>
      <c r="F12" s="2"/>
      <c r="G12" s="1"/>
    </row>
  </sheetData>
  <sortState xmlns:xlrd2="http://schemas.microsoft.com/office/spreadsheetml/2017/richdata2" ref="A5:J10">
    <sortCondition descending="1" ref="J4:J10"/>
  </sortState>
  <mergeCells count="5"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J10"/>
  <sheetViews>
    <sheetView workbookViewId="0">
      <selection activeCell="A4" sqref="A4:J8"/>
    </sheetView>
  </sheetViews>
  <sheetFormatPr defaultColWidth="10.76171875" defaultRowHeight="15" x14ac:dyDescent="0.2"/>
  <cols>
    <col min="1" max="1" width="42.91015625" style="2" customWidth="1"/>
    <col min="2" max="8" width="9.68359375" style="2" customWidth="1"/>
    <col min="9" max="9" width="9.68359375" style="1" customWidth="1"/>
    <col min="10" max="10" width="9.68359375" customWidth="1"/>
  </cols>
  <sheetData>
    <row r="1" spans="1:10" x14ac:dyDescent="0.2">
      <c r="A1" s="50"/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2">
      <c r="A2" s="52" t="s">
        <v>23</v>
      </c>
      <c r="B2" s="51" t="s">
        <v>25</v>
      </c>
      <c r="C2" s="51"/>
      <c r="D2" s="51"/>
      <c r="E2" s="51" t="s">
        <v>16</v>
      </c>
      <c r="F2" s="51"/>
      <c r="G2" s="51"/>
      <c r="H2" s="53" t="s">
        <v>24</v>
      </c>
      <c r="I2" s="53"/>
      <c r="J2" s="53"/>
    </row>
    <row r="3" spans="1:10" x14ac:dyDescent="0.2">
      <c r="A3" s="52"/>
      <c r="B3" s="14" t="s">
        <v>18</v>
      </c>
      <c r="C3" s="14" t="s">
        <v>19</v>
      </c>
      <c r="D3" s="18" t="s">
        <v>20</v>
      </c>
      <c r="E3" s="14" t="s">
        <v>18</v>
      </c>
      <c r="F3" s="14" t="s">
        <v>19</v>
      </c>
      <c r="G3" s="14" t="s">
        <v>20</v>
      </c>
      <c r="H3" s="16" t="s">
        <v>18</v>
      </c>
      <c r="I3" s="16" t="s">
        <v>19</v>
      </c>
      <c r="J3" s="16" t="s">
        <v>20</v>
      </c>
    </row>
    <row r="4" spans="1:10" x14ac:dyDescent="0.2">
      <c r="A4" s="14" t="s">
        <v>97</v>
      </c>
      <c r="B4" s="14">
        <v>3</v>
      </c>
      <c r="C4" s="14">
        <v>5</v>
      </c>
      <c r="D4" s="18">
        <f>B4+C4</f>
        <v>8</v>
      </c>
      <c r="E4" s="14">
        <v>3</v>
      </c>
      <c r="F4" s="14">
        <v>5</v>
      </c>
      <c r="G4" s="18">
        <f>E4+F4</f>
        <v>8</v>
      </c>
      <c r="H4" s="17">
        <f>E4/B4*100</f>
        <v>100</v>
      </c>
      <c r="I4" s="17">
        <f>F4/C4*100</f>
        <v>100</v>
      </c>
      <c r="J4" s="17">
        <f>G4/D4*100</f>
        <v>100</v>
      </c>
    </row>
    <row r="5" spans="1:10" x14ac:dyDescent="0.2">
      <c r="A5" s="14" t="s">
        <v>98</v>
      </c>
      <c r="B5" s="14">
        <v>23</v>
      </c>
      <c r="C5" s="14">
        <v>33</v>
      </c>
      <c r="D5" s="18">
        <f>B5+C5</f>
        <v>56</v>
      </c>
      <c r="E5" s="14">
        <v>22</v>
      </c>
      <c r="F5" s="14">
        <v>32</v>
      </c>
      <c r="G5" s="18">
        <f>E5+F5</f>
        <v>54</v>
      </c>
      <c r="H5" s="17">
        <f>E5/B5*100</f>
        <v>95.652173913043484</v>
      </c>
      <c r="I5" s="17">
        <f>F5/C5*100</f>
        <v>96.969696969696969</v>
      </c>
      <c r="J5" s="17">
        <f>G5/D5*100</f>
        <v>96.428571428571431</v>
      </c>
    </row>
    <row r="6" spans="1:10" x14ac:dyDescent="0.2">
      <c r="A6" s="14" t="s">
        <v>99</v>
      </c>
      <c r="B6" s="14">
        <v>27</v>
      </c>
      <c r="C6" s="14">
        <v>34</v>
      </c>
      <c r="D6" s="18">
        <f>B6+C6</f>
        <v>61</v>
      </c>
      <c r="E6" s="14">
        <v>24</v>
      </c>
      <c r="F6" s="14">
        <v>27</v>
      </c>
      <c r="G6" s="18">
        <f>E6+F6</f>
        <v>51</v>
      </c>
      <c r="H6" s="17">
        <f>E6/B6*100</f>
        <v>88.888888888888886</v>
      </c>
      <c r="I6" s="17">
        <f>F6/C6*100</f>
        <v>79.411764705882348</v>
      </c>
      <c r="J6" s="17">
        <f>G6/D6*100</f>
        <v>83.606557377049185</v>
      </c>
    </row>
    <row r="7" spans="1:10" x14ac:dyDescent="0.2">
      <c r="A7" s="14" t="s">
        <v>100</v>
      </c>
      <c r="B7" s="14">
        <v>3</v>
      </c>
      <c r="C7" s="14">
        <v>4</v>
      </c>
      <c r="D7" s="18">
        <f>B7+C7</f>
        <v>7</v>
      </c>
      <c r="E7" s="14">
        <v>2</v>
      </c>
      <c r="F7" s="14">
        <v>3</v>
      </c>
      <c r="G7" s="18">
        <f>E7+F7</f>
        <v>5</v>
      </c>
      <c r="H7" s="17">
        <f>E7/B7*100</f>
        <v>66.666666666666657</v>
      </c>
      <c r="I7" s="17">
        <f>F7/C7*100</f>
        <v>75</v>
      </c>
      <c r="J7" s="17">
        <f>G7/D7*100</f>
        <v>71.428571428571431</v>
      </c>
    </row>
    <row r="8" spans="1:10" x14ac:dyDescent="0.2">
      <c r="A8" s="14" t="s">
        <v>101</v>
      </c>
      <c r="B8" s="14">
        <v>34</v>
      </c>
      <c r="C8" s="14">
        <v>37</v>
      </c>
      <c r="D8" s="18">
        <f>B8+C8</f>
        <v>71</v>
      </c>
      <c r="E8" s="14">
        <v>21</v>
      </c>
      <c r="F8" s="14">
        <v>20</v>
      </c>
      <c r="G8" s="18">
        <f>E8+F8</f>
        <v>41</v>
      </c>
      <c r="H8" s="17">
        <f>E8/B8*100</f>
        <v>61.764705882352942</v>
      </c>
      <c r="I8" s="17">
        <f>F8/C8*100</f>
        <v>54.054054054054056</v>
      </c>
      <c r="J8" s="17">
        <f>G8/D8*100</f>
        <v>57.74647887323944</v>
      </c>
    </row>
    <row r="9" spans="1:10" x14ac:dyDescent="0.2">
      <c r="A9" s="18" t="s">
        <v>26</v>
      </c>
      <c r="B9" s="18">
        <f>SUM(B4:B8)</f>
        <v>90</v>
      </c>
      <c r="C9" s="18">
        <f>SUM(C4:C8)</f>
        <v>113</v>
      </c>
      <c r="D9" s="18">
        <f>B9+C9</f>
        <v>203</v>
      </c>
      <c r="E9" s="18">
        <f>SUM(E4:E8)</f>
        <v>72</v>
      </c>
      <c r="F9" s="18">
        <f>SUM(F4:F8)</f>
        <v>87</v>
      </c>
      <c r="G9" s="18">
        <f>E9+F9</f>
        <v>159</v>
      </c>
      <c r="H9" s="17">
        <f t="shared" ref="H5:J9" si="0">E9/B9*100</f>
        <v>80</v>
      </c>
      <c r="I9" s="17">
        <f t="shared" si="0"/>
        <v>76.991150442477874</v>
      </c>
      <c r="J9" s="17">
        <f t="shared" si="0"/>
        <v>78.325123152709367</v>
      </c>
    </row>
    <row r="10" spans="1:10" x14ac:dyDescent="0.2">
      <c r="G10" s="1"/>
      <c r="H10"/>
      <c r="I10"/>
    </row>
  </sheetData>
  <sortState xmlns:xlrd2="http://schemas.microsoft.com/office/spreadsheetml/2017/richdata2" ref="A5:J8">
    <sortCondition descending="1" ref="J4:J8"/>
  </sortState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P45"/>
  <sheetViews>
    <sheetView topLeftCell="A28" zoomScaleNormal="100" workbookViewId="0">
      <selection activeCell="A4" sqref="A4:J43"/>
    </sheetView>
  </sheetViews>
  <sheetFormatPr defaultColWidth="10.76171875" defaultRowHeight="15" x14ac:dyDescent="0.2"/>
  <cols>
    <col min="1" max="1" width="42.91015625" style="4" customWidth="1"/>
    <col min="2" max="2" width="9.68359375" style="38" customWidth="1"/>
    <col min="3" max="3" width="9.68359375" style="39" customWidth="1"/>
    <col min="4" max="4" width="9.68359375" style="41" customWidth="1"/>
    <col min="5" max="6" width="9.68359375" style="39" customWidth="1"/>
    <col min="7" max="10" width="9.68359375" style="1" customWidth="1"/>
    <col min="11" max="42" width="30.66796875" style="1" customWidth="1"/>
  </cols>
  <sheetData>
    <row r="1" spans="1:10" x14ac:dyDescent="0.2">
      <c r="A1" s="50"/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2">
      <c r="A2" s="52" t="s">
        <v>23</v>
      </c>
      <c r="B2" s="51" t="s">
        <v>25</v>
      </c>
      <c r="C2" s="51"/>
      <c r="D2" s="51"/>
      <c r="E2" s="51" t="s">
        <v>16</v>
      </c>
      <c r="F2" s="51"/>
      <c r="G2" s="51"/>
      <c r="H2" s="53" t="s">
        <v>24</v>
      </c>
      <c r="I2" s="53"/>
      <c r="J2" s="53"/>
    </row>
    <row r="3" spans="1:10" x14ac:dyDescent="0.2">
      <c r="A3" s="54"/>
      <c r="B3" s="29" t="s">
        <v>18</v>
      </c>
      <c r="C3" s="30" t="s">
        <v>19</v>
      </c>
      <c r="D3" s="31" t="s">
        <v>20</v>
      </c>
      <c r="E3" s="30" t="s">
        <v>18</v>
      </c>
      <c r="F3" s="30" t="s">
        <v>19</v>
      </c>
      <c r="G3" s="14" t="s">
        <v>20</v>
      </c>
      <c r="H3" s="16" t="s">
        <v>18</v>
      </c>
      <c r="I3" s="16" t="s">
        <v>19</v>
      </c>
      <c r="J3" s="16" t="s">
        <v>20</v>
      </c>
    </row>
    <row r="4" spans="1:10" x14ac:dyDescent="0.2">
      <c r="A4" s="32" t="s">
        <v>116</v>
      </c>
      <c r="B4" s="34">
        <v>32</v>
      </c>
      <c r="C4" s="35">
        <v>25</v>
      </c>
      <c r="D4" s="18">
        <f>B4+C4</f>
        <v>57</v>
      </c>
      <c r="E4" s="35">
        <v>32</v>
      </c>
      <c r="F4" s="35">
        <v>25</v>
      </c>
      <c r="G4" s="28">
        <f>E4+F4</f>
        <v>57</v>
      </c>
      <c r="H4" s="17">
        <f>E4/B4*100</f>
        <v>100</v>
      </c>
      <c r="I4" s="17">
        <f>F4/C4*100</f>
        <v>100</v>
      </c>
      <c r="J4" s="17">
        <f>G4/D4*100</f>
        <v>100</v>
      </c>
    </row>
    <row r="5" spans="1:10" x14ac:dyDescent="0.2">
      <c r="A5" s="32" t="s">
        <v>117</v>
      </c>
      <c r="B5" s="34">
        <v>24</v>
      </c>
      <c r="C5" s="35">
        <v>32</v>
      </c>
      <c r="D5" s="18">
        <f t="shared" ref="D5:D43" si="0">B5+C5</f>
        <v>56</v>
      </c>
      <c r="E5" s="35">
        <v>24</v>
      </c>
      <c r="F5" s="35">
        <v>32</v>
      </c>
      <c r="G5" s="28">
        <f t="shared" ref="G5:G43" si="1">E5+F5</f>
        <v>56</v>
      </c>
      <c r="H5" s="17">
        <f t="shared" ref="H5:J44" si="2">E5/B5*100</f>
        <v>100</v>
      </c>
      <c r="I5" s="17">
        <f t="shared" si="2"/>
        <v>100</v>
      </c>
      <c r="J5" s="17">
        <f t="shared" si="2"/>
        <v>100</v>
      </c>
    </row>
    <row r="6" spans="1:10" x14ac:dyDescent="0.2">
      <c r="A6" s="32" t="s">
        <v>118</v>
      </c>
      <c r="B6" s="34">
        <v>24</v>
      </c>
      <c r="C6" s="35">
        <v>31</v>
      </c>
      <c r="D6" s="18">
        <f t="shared" si="0"/>
        <v>55</v>
      </c>
      <c r="E6" s="35">
        <v>24</v>
      </c>
      <c r="F6" s="35">
        <v>31</v>
      </c>
      <c r="G6" s="28">
        <f t="shared" si="1"/>
        <v>55</v>
      </c>
      <c r="H6" s="17">
        <f t="shared" si="2"/>
        <v>100</v>
      </c>
      <c r="I6" s="17">
        <f t="shared" si="2"/>
        <v>100</v>
      </c>
      <c r="J6" s="17">
        <f t="shared" si="2"/>
        <v>100</v>
      </c>
    </row>
    <row r="7" spans="1:10" x14ac:dyDescent="0.2">
      <c r="A7" s="32" t="s">
        <v>119</v>
      </c>
      <c r="B7" s="34">
        <v>23</v>
      </c>
      <c r="C7" s="35">
        <v>32</v>
      </c>
      <c r="D7" s="18">
        <f t="shared" si="0"/>
        <v>55</v>
      </c>
      <c r="E7" s="35">
        <v>23</v>
      </c>
      <c r="F7" s="35">
        <v>32</v>
      </c>
      <c r="G7" s="28">
        <f t="shared" si="1"/>
        <v>55</v>
      </c>
      <c r="H7" s="17">
        <f t="shared" si="2"/>
        <v>100</v>
      </c>
      <c r="I7" s="17">
        <f t="shared" si="2"/>
        <v>100</v>
      </c>
      <c r="J7" s="17">
        <f t="shared" si="2"/>
        <v>100</v>
      </c>
    </row>
    <row r="8" spans="1:10" x14ac:dyDescent="0.2">
      <c r="A8" s="32" t="s">
        <v>120</v>
      </c>
      <c r="B8" s="34">
        <v>31</v>
      </c>
      <c r="C8" s="35">
        <v>23</v>
      </c>
      <c r="D8" s="18">
        <f t="shared" si="0"/>
        <v>54</v>
      </c>
      <c r="E8" s="35">
        <v>31</v>
      </c>
      <c r="F8" s="35">
        <v>23</v>
      </c>
      <c r="G8" s="28">
        <f t="shared" si="1"/>
        <v>54</v>
      </c>
      <c r="H8" s="17">
        <f t="shared" si="2"/>
        <v>100</v>
      </c>
      <c r="I8" s="17">
        <f t="shared" si="2"/>
        <v>100</v>
      </c>
      <c r="J8" s="17">
        <f t="shared" si="2"/>
        <v>100</v>
      </c>
    </row>
    <row r="9" spans="1:10" x14ac:dyDescent="0.2">
      <c r="A9" s="32" t="s">
        <v>121</v>
      </c>
      <c r="B9" s="34">
        <v>25</v>
      </c>
      <c r="C9" s="35">
        <v>29</v>
      </c>
      <c r="D9" s="18">
        <f t="shared" si="0"/>
        <v>54</v>
      </c>
      <c r="E9" s="35">
        <v>25</v>
      </c>
      <c r="F9" s="35">
        <v>29</v>
      </c>
      <c r="G9" s="28">
        <f t="shared" si="1"/>
        <v>54</v>
      </c>
      <c r="H9" s="17">
        <f t="shared" si="2"/>
        <v>100</v>
      </c>
      <c r="I9" s="17">
        <f t="shared" si="2"/>
        <v>100</v>
      </c>
      <c r="J9" s="17">
        <f t="shared" si="2"/>
        <v>100</v>
      </c>
    </row>
    <row r="10" spans="1:10" x14ac:dyDescent="0.2">
      <c r="A10" s="32" t="s">
        <v>122</v>
      </c>
      <c r="B10" s="34">
        <v>27</v>
      </c>
      <c r="C10" s="35">
        <v>26</v>
      </c>
      <c r="D10" s="18">
        <f t="shared" si="0"/>
        <v>53</v>
      </c>
      <c r="E10" s="35">
        <v>27</v>
      </c>
      <c r="F10" s="35">
        <v>26</v>
      </c>
      <c r="G10" s="28">
        <f t="shared" si="1"/>
        <v>53</v>
      </c>
      <c r="H10" s="17">
        <f t="shared" si="2"/>
        <v>100</v>
      </c>
      <c r="I10" s="17">
        <f t="shared" si="2"/>
        <v>100</v>
      </c>
      <c r="J10" s="17">
        <f t="shared" si="2"/>
        <v>100</v>
      </c>
    </row>
    <row r="11" spans="1:10" x14ac:dyDescent="0.2">
      <c r="A11" s="32" t="s">
        <v>123</v>
      </c>
      <c r="B11" s="34">
        <v>24</v>
      </c>
      <c r="C11" s="35">
        <v>27</v>
      </c>
      <c r="D11" s="18">
        <f t="shared" si="0"/>
        <v>51</v>
      </c>
      <c r="E11" s="35">
        <v>24</v>
      </c>
      <c r="F11" s="35">
        <v>27</v>
      </c>
      <c r="G11" s="28">
        <f t="shared" si="1"/>
        <v>51</v>
      </c>
      <c r="H11" s="17">
        <f t="shared" si="2"/>
        <v>100</v>
      </c>
      <c r="I11" s="17">
        <f t="shared" si="2"/>
        <v>100</v>
      </c>
      <c r="J11" s="17">
        <f t="shared" si="2"/>
        <v>100</v>
      </c>
    </row>
    <row r="12" spans="1:10" x14ac:dyDescent="0.2">
      <c r="A12" s="32" t="s">
        <v>124</v>
      </c>
      <c r="B12" s="34">
        <v>22</v>
      </c>
      <c r="C12" s="35">
        <v>29</v>
      </c>
      <c r="D12" s="18">
        <f t="shared" si="0"/>
        <v>51</v>
      </c>
      <c r="E12" s="35">
        <v>22</v>
      </c>
      <c r="F12" s="35">
        <v>29</v>
      </c>
      <c r="G12" s="28">
        <f t="shared" si="1"/>
        <v>51</v>
      </c>
      <c r="H12" s="17">
        <f t="shared" si="2"/>
        <v>100</v>
      </c>
      <c r="I12" s="17">
        <f t="shared" si="2"/>
        <v>100</v>
      </c>
      <c r="J12" s="17">
        <f t="shared" si="2"/>
        <v>100</v>
      </c>
    </row>
    <row r="13" spans="1:10" x14ac:dyDescent="0.2">
      <c r="A13" s="32" t="s">
        <v>125</v>
      </c>
      <c r="B13" s="34">
        <v>21</v>
      </c>
      <c r="C13" s="35">
        <v>30</v>
      </c>
      <c r="D13" s="18">
        <f t="shared" si="0"/>
        <v>51</v>
      </c>
      <c r="E13" s="35">
        <v>21</v>
      </c>
      <c r="F13" s="35">
        <v>30</v>
      </c>
      <c r="G13" s="28">
        <f t="shared" si="1"/>
        <v>51</v>
      </c>
      <c r="H13" s="17">
        <f t="shared" si="2"/>
        <v>100</v>
      </c>
      <c r="I13" s="17">
        <f t="shared" si="2"/>
        <v>100</v>
      </c>
      <c r="J13" s="17">
        <f t="shared" si="2"/>
        <v>100</v>
      </c>
    </row>
    <row r="14" spans="1:10" x14ac:dyDescent="0.2">
      <c r="A14" s="32" t="s">
        <v>126</v>
      </c>
      <c r="B14" s="34">
        <v>24</v>
      </c>
      <c r="C14" s="35">
        <v>25</v>
      </c>
      <c r="D14" s="18">
        <f t="shared" si="0"/>
        <v>49</v>
      </c>
      <c r="E14" s="35">
        <v>24</v>
      </c>
      <c r="F14" s="35">
        <v>25</v>
      </c>
      <c r="G14" s="28">
        <f t="shared" si="1"/>
        <v>49</v>
      </c>
      <c r="H14" s="17">
        <f t="shared" si="2"/>
        <v>100</v>
      </c>
      <c r="I14" s="17">
        <f t="shared" si="2"/>
        <v>100</v>
      </c>
      <c r="J14" s="17">
        <f t="shared" si="2"/>
        <v>100</v>
      </c>
    </row>
    <row r="15" spans="1:10" x14ac:dyDescent="0.2">
      <c r="A15" s="32" t="s">
        <v>127</v>
      </c>
      <c r="B15" s="34">
        <v>23</v>
      </c>
      <c r="C15" s="35">
        <v>23</v>
      </c>
      <c r="D15" s="18">
        <f t="shared" si="0"/>
        <v>46</v>
      </c>
      <c r="E15" s="35">
        <v>23</v>
      </c>
      <c r="F15" s="35">
        <v>23</v>
      </c>
      <c r="G15" s="28">
        <f t="shared" si="1"/>
        <v>46</v>
      </c>
      <c r="H15" s="17">
        <f t="shared" si="2"/>
        <v>100</v>
      </c>
      <c r="I15" s="17">
        <f t="shared" si="2"/>
        <v>100</v>
      </c>
      <c r="J15" s="17">
        <f t="shared" si="2"/>
        <v>100</v>
      </c>
    </row>
    <row r="16" spans="1:10" x14ac:dyDescent="0.2">
      <c r="A16" s="32" t="s">
        <v>128</v>
      </c>
      <c r="B16" s="34">
        <v>19</v>
      </c>
      <c r="C16" s="35">
        <v>26</v>
      </c>
      <c r="D16" s="18">
        <f t="shared" si="0"/>
        <v>45</v>
      </c>
      <c r="E16" s="35">
        <v>19</v>
      </c>
      <c r="F16" s="35">
        <v>26</v>
      </c>
      <c r="G16" s="28">
        <f t="shared" si="1"/>
        <v>45</v>
      </c>
      <c r="H16" s="17">
        <f t="shared" si="2"/>
        <v>100</v>
      </c>
      <c r="I16" s="17">
        <f t="shared" si="2"/>
        <v>100</v>
      </c>
      <c r="J16" s="17">
        <f t="shared" si="2"/>
        <v>100</v>
      </c>
    </row>
    <row r="17" spans="1:10" x14ac:dyDescent="0.2">
      <c r="A17" s="32" t="s">
        <v>129</v>
      </c>
      <c r="B17" s="34">
        <v>19</v>
      </c>
      <c r="C17" s="35">
        <v>22</v>
      </c>
      <c r="D17" s="18">
        <f t="shared" si="0"/>
        <v>41</v>
      </c>
      <c r="E17" s="35">
        <v>19</v>
      </c>
      <c r="F17" s="35">
        <v>22</v>
      </c>
      <c r="G17" s="28">
        <f t="shared" si="1"/>
        <v>41</v>
      </c>
      <c r="H17" s="17">
        <f t="shared" si="2"/>
        <v>100</v>
      </c>
      <c r="I17" s="17">
        <f t="shared" si="2"/>
        <v>100</v>
      </c>
      <c r="J17" s="17">
        <f t="shared" si="2"/>
        <v>100</v>
      </c>
    </row>
    <row r="18" spans="1:10" x14ac:dyDescent="0.2">
      <c r="A18" s="32" t="s">
        <v>130</v>
      </c>
      <c r="B18" s="34">
        <v>20</v>
      </c>
      <c r="C18" s="35">
        <v>21</v>
      </c>
      <c r="D18" s="18">
        <f t="shared" si="0"/>
        <v>41</v>
      </c>
      <c r="E18" s="35">
        <v>20</v>
      </c>
      <c r="F18" s="35">
        <v>21</v>
      </c>
      <c r="G18" s="28">
        <f t="shared" si="1"/>
        <v>41</v>
      </c>
      <c r="H18" s="17">
        <f t="shared" si="2"/>
        <v>100</v>
      </c>
      <c r="I18" s="17">
        <f t="shared" si="2"/>
        <v>100</v>
      </c>
      <c r="J18" s="17">
        <f t="shared" si="2"/>
        <v>100</v>
      </c>
    </row>
    <row r="19" spans="1:10" x14ac:dyDescent="0.2">
      <c r="A19" s="32" t="s">
        <v>131</v>
      </c>
      <c r="B19" s="34">
        <v>22</v>
      </c>
      <c r="C19" s="35">
        <v>18</v>
      </c>
      <c r="D19" s="18">
        <f t="shared" si="0"/>
        <v>40</v>
      </c>
      <c r="E19" s="35">
        <v>22</v>
      </c>
      <c r="F19" s="35">
        <v>18</v>
      </c>
      <c r="G19" s="28">
        <f t="shared" si="1"/>
        <v>40</v>
      </c>
      <c r="H19" s="17">
        <f t="shared" si="2"/>
        <v>100</v>
      </c>
      <c r="I19" s="17">
        <f t="shared" si="2"/>
        <v>100</v>
      </c>
      <c r="J19" s="17">
        <f t="shared" si="2"/>
        <v>100</v>
      </c>
    </row>
    <row r="20" spans="1:10" x14ac:dyDescent="0.2">
      <c r="A20" s="32" t="s">
        <v>132</v>
      </c>
      <c r="B20" s="34">
        <v>18</v>
      </c>
      <c r="C20" s="35">
        <v>22</v>
      </c>
      <c r="D20" s="18">
        <f t="shared" si="0"/>
        <v>40</v>
      </c>
      <c r="E20" s="35">
        <v>18</v>
      </c>
      <c r="F20" s="35">
        <v>22</v>
      </c>
      <c r="G20" s="28">
        <f t="shared" si="1"/>
        <v>40</v>
      </c>
      <c r="H20" s="17">
        <f t="shared" si="2"/>
        <v>100</v>
      </c>
      <c r="I20" s="17">
        <f t="shared" si="2"/>
        <v>100</v>
      </c>
      <c r="J20" s="17">
        <f t="shared" si="2"/>
        <v>100</v>
      </c>
    </row>
    <row r="21" spans="1:10" x14ac:dyDescent="0.2">
      <c r="A21" s="32" t="s">
        <v>133</v>
      </c>
      <c r="B21" s="34">
        <v>17</v>
      </c>
      <c r="C21" s="35">
        <v>23</v>
      </c>
      <c r="D21" s="18">
        <f t="shared" si="0"/>
        <v>40</v>
      </c>
      <c r="E21" s="35">
        <v>17</v>
      </c>
      <c r="F21" s="35">
        <v>23</v>
      </c>
      <c r="G21" s="28">
        <f t="shared" si="1"/>
        <v>40</v>
      </c>
      <c r="H21" s="17">
        <f t="shared" si="2"/>
        <v>100</v>
      </c>
      <c r="I21" s="17">
        <f t="shared" si="2"/>
        <v>100</v>
      </c>
      <c r="J21" s="17">
        <f t="shared" si="2"/>
        <v>100</v>
      </c>
    </row>
    <row r="22" spans="1:10" x14ac:dyDescent="0.2">
      <c r="A22" s="32" t="s">
        <v>134</v>
      </c>
      <c r="B22" s="34">
        <v>19</v>
      </c>
      <c r="C22" s="35">
        <v>18</v>
      </c>
      <c r="D22" s="18">
        <f t="shared" si="0"/>
        <v>37</v>
      </c>
      <c r="E22" s="35">
        <v>19</v>
      </c>
      <c r="F22" s="35">
        <v>18</v>
      </c>
      <c r="G22" s="28">
        <f t="shared" si="1"/>
        <v>37</v>
      </c>
      <c r="H22" s="17">
        <f t="shared" si="2"/>
        <v>100</v>
      </c>
      <c r="I22" s="17">
        <f t="shared" si="2"/>
        <v>100</v>
      </c>
      <c r="J22" s="17">
        <f t="shared" si="2"/>
        <v>100</v>
      </c>
    </row>
    <row r="23" spans="1:10" x14ac:dyDescent="0.2">
      <c r="A23" s="32" t="s">
        <v>135</v>
      </c>
      <c r="B23" s="34">
        <v>18</v>
      </c>
      <c r="C23" s="35">
        <v>17</v>
      </c>
      <c r="D23" s="18">
        <f t="shared" si="0"/>
        <v>35</v>
      </c>
      <c r="E23" s="35">
        <v>18</v>
      </c>
      <c r="F23" s="35">
        <v>17</v>
      </c>
      <c r="G23" s="28">
        <f t="shared" si="1"/>
        <v>35</v>
      </c>
      <c r="H23" s="17">
        <f t="shared" si="2"/>
        <v>100</v>
      </c>
      <c r="I23" s="17">
        <f t="shared" si="2"/>
        <v>100</v>
      </c>
      <c r="J23" s="17">
        <f t="shared" si="2"/>
        <v>100</v>
      </c>
    </row>
    <row r="24" spans="1:10" x14ac:dyDescent="0.2">
      <c r="A24" s="32" t="s">
        <v>136</v>
      </c>
      <c r="B24" s="34">
        <v>15</v>
      </c>
      <c r="C24" s="35">
        <v>17</v>
      </c>
      <c r="D24" s="18">
        <f t="shared" si="0"/>
        <v>32</v>
      </c>
      <c r="E24" s="35">
        <v>15</v>
      </c>
      <c r="F24" s="35">
        <v>17</v>
      </c>
      <c r="G24" s="28">
        <f t="shared" si="1"/>
        <v>32</v>
      </c>
      <c r="H24" s="17">
        <f t="shared" si="2"/>
        <v>100</v>
      </c>
      <c r="I24" s="17">
        <f t="shared" si="2"/>
        <v>100</v>
      </c>
      <c r="J24" s="17">
        <f t="shared" si="2"/>
        <v>100</v>
      </c>
    </row>
    <row r="25" spans="1:10" x14ac:dyDescent="0.2">
      <c r="A25" s="32" t="s">
        <v>137</v>
      </c>
      <c r="B25" s="34">
        <v>14</v>
      </c>
      <c r="C25" s="35">
        <v>13</v>
      </c>
      <c r="D25" s="18">
        <f t="shared" si="0"/>
        <v>27</v>
      </c>
      <c r="E25" s="35">
        <v>14</v>
      </c>
      <c r="F25" s="35">
        <v>13</v>
      </c>
      <c r="G25" s="28">
        <f t="shared" si="1"/>
        <v>27</v>
      </c>
      <c r="H25" s="17">
        <f t="shared" si="2"/>
        <v>100</v>
      </c>
      <c r="I25" s="17">
        <f t="shared" si="2"/>
        <v>100</v>
      </c>
      <c r="J25" s="17">
        <f t="shared" si="2"/>
        <v>100</v>
      </c>
    </row>
    <row r="26" spans="1:10" x14ac:dyDescent="0.2">
      <c r="A26" s="32" t="s">
        <v>138</v>
      </c>
      <c r="B26" s="34">
        <v>10</v>
      </c>
      <c r="C26" s="35">
        <v>15</v>
      </c>
      <c r="D26" s="18">
        <f t="shared" si="0"/>
        <v>25</v>
      </c>
      <c r="E26" s="35">
        <v>10</v>
      </c>
      <c r="F26" s="35">
        <v>15</v>
      </c>
      <c r="G26" s="28">
        <f t="shared" si="1"/>
        <v>25</v>
      </c>
      <c r="H26" s="17">
        <f t="shared" si="2"/>
        <v>100</v>
      </c>
      <c r="I26" s="17">
        <f t="shared" si="2"/>
        <v>100</v>
      </c>
      <c r="J26" s="17">
        <f t="shared" si="2"/>
        <v>100</v>
      </c>
    </row>
    <row r="27" spans="1:10" x14ac:dyDescent="0.2">
      <c r="A27" s="32" t="s">
        <v>139</v>
      </c>
      <c r="B27" s="34">
        <v>29</v>
      </c>
      <c r="C27" s="35">
        <v>28</v>
      </c>
      <c r="D27" s="18">
        <f t="shared" si="0"/>
        <v>57</v>
      </c>
      <c r="E27" s="35">
        <v>28</v>
      </c>
      <c r="F27" s="35">
        <v>28</v>
      </c>
      <c r="G27" s="28">
        <f t="shared" si="1"/>
        <v>56</v>
      </c>
      <c r="H27" s="17">
        <f t="shared" si="2"/>
        <v>96.551724137931032</v>
      </c>
      <c r="I27" s="17">
        <f t="shared" si="2"/>
        <v>100</v>
      </c>
      <c r="J27" s="17">
        <f t="shared" si="2"/>
        <v>98.245614035087712</v>
      </c>
    </row>
    <row r="28" spans="1:10" x14ac:dyDescent="0.2">
      <c r="A28" s="32" t="s">
        <v>140</v>
      </c>
      <c r="B28" s="34">
        <v>27</v>
      </c>
      <c r="C28" s="35">
        <v>27</v>
      </c>
      <c r="D28" s="18">
        <f t="shared" si="0"/>
        <v>54</v>
      </c>
      <c r="E28" s="35">
        <v>27</v>
      </c>
      <c r="F28" s="35">
        <v>26</v>
      </c>
      <c r="G28" s="28">
        <f t="shared" si="1"/>
        <v>53</v>
      </c>
      <c r="H28" s="17">
        <f t="shared" si="2"/>
        <v>100</v>
      </c>
      <c r="I28" s="17">
        <f t="shared" si="2"/>
        <v>96.296296296296291</v>
      </c>
      <c r="J28" s="17">
        <f t="shared" si="2"/>
        <v>98.148148148148152</v>
      </c>
    </row>
    <row r="29" spans="1:10" x14ac:dyDescent="0.2">
      <c r="A29" s="32" t="s">
        <v>141</v>
      </c>
      <c r="B29" s="34">
        <v>17</v>
      </c>
      <c r="C29" s="35">
        <v>37</v>
      </c>
      <c r="D29" s="18">
        <f t="shared" si="0"/>
        <v>54</v>
      </c>
      <c r="E29" s="35">
        <v>17</v>
      </c>
      <c r="F29" s="35">
        <v>36</v>
      </c>
      <c r="G29" s="28">
        <f t="shared" si="1"/>
        <v>53</v>
      </c>
      <c r="H29" s="17">
        <f t="shared" si="2"/>
        <v>100</v>
      </c>
      <c r="I29" s="17">
        <f t="shared" si="2"/>
        <v>97.297297297297305</v>
      </c>
      <c r="J29" s="17">
        <f t="shared" si="2"/>
        <v>98.148148148148152</v>
      </c>
    </row>
    <row r="30" spans="1:10" x14ac:dyDescent="0.2">
      <c r="A30" s="32" t="s">
        <v>142</v>
      </c>
      <c r="B30" s="34">
        <v>26</v>
      </c>
      <c r="C30" s="35">
        <v>22</v>
      </c>
      <c r="D30" s="18">
        <f t="shared" si="0"/>
        <v>48</v>
      </c>
      <c r="E30" s="35">
        <v>25</v>
      </c>
      <c r="F30" s="35">
        <v>22</v>
      </c>
      <c r="G30" s="28">
        <f t="shared" si="1"/>
        <v>47</v>
      </c>
      <c r="H30" s="17">
        <f t="shared" si="2"/>
        <v>96.15384615384616</v>
      </c>
      <c r="I30" s="17">
        <f t="shared" si="2"/>
        <v>100</v>
      </c>
      <c r="J30" s="17">
        <f t="shared" si="2"/>
        <v>97.916666666666657</v>
      </c>
    </row>
    <row r="31" spans="1:10" x14ac:dyDescent="0.2">
      <c r="A31" s="32" t="s">
        <v>143</v>
      </c>
      <c r="B31" s="34">
        <v>14</v>
      </c>
      <c r="C31" s="35">
        <v>27</v>
      </c>
      <c r="D31" s="18">
        <f t="shared" si="0"/>
        <v>41</v>
      </c>
      <c r="E31" s="35">
        <v>13</v>
      </c>
      <c r="F31" s="35">
        <v>27</v>
      </c>
      <c r="G31" s="28">
        <f t="shared" si="1"/>
        <v>40</v>
      </c>
      <c r="H31" s="17">
        <f t="shared" si="2"/>
        <v>92.857142857142861</v>
      </c>
      <c r="I31" s="17">
        <f t="shared" si="2"/>
        <v>100</v>
      </c>
      <c r="J31" s="17">
        <f t="shared" si="2"/>
        <v>97.560975609756099</v>
      </c>
    </row>
    <row r="32" spans="1:10" x14ac:dyDescent="0.2">
      <c r="A32" s="32" t="s">
        <v>144</v>
      </c>
      <c r="B32" s="34">
        <v>20</v>
      </c>
      <c r="C32" s="35">
        <v>15</v>
      </c>
      <c r="D32" s="18">
        <f t="shared" si="0"/>
        <v>35</v>
      </c>
      <c r="E32" s="35">
        <v>20</v>
      </c>
      <c r="F32" s="35">
        <v>14</v>
      </c>
      <c r="G32" s="28">
        <f t="shared" si="1"/>
        <v>34</v>
      </c>
      <c r="H32" s="17">
        <f t="shared" si="2"/>
        <v>100</v>
      </c>
      <c r="I32" s="17">
        <f t="shared" si="2"/>
        <v>93.333333333333329</v>
      </c>
      <c r="J32" s="17">
        <f t="shared" si="2"/>
        <v>97.142857142857139</v>
      </c>
    </row>
    <row r="33" spans="1:10" x14ac:dyDescent="0.2">
      <c r="A33" s="32" t="s">
        <v>145</v>
      </c>
      <c r="B33" s="34">
        <v>29</v>
      </c>
      <c r="C33" s="35">
        <v>33</v>
      </c>
      <c r="D33" s="18">
        <f t="shared" si="0"/>
        <v>62</v>
      </c>
      <c r="E33" s="35">
        <v>29</v>
      </c>
      <c r="F33" s="35">
        <v>31</v>
      </c>
      <c r="G33" s="28">
        <f t="shared" si="1"/>
        <v>60</v>
      </c>
      <c r="H33" s="17">
        <f t="shared" si="2"/>
        <v>100</v>
      </c>
      <c r="I33" s="17">
        <f t="shared" si="2"/>
        <v>93.939393939393938</v>
      </c>
      <c r="J33" s="17">
        <f t="shared" si="2"/>
        <v>96.774193548387103</v>
      </c>
    </row>
    <row r="34" spans="1:10" x14ac:dyDescent="0.2">
      <c r="A34" s="32" t="s">
        <v>146</v>
      </c>
      <c r="B34" s="34">
        <v>30</v>
      </c>
      <c r="C34" s="35">
        <v>24</v>
      </c>
      <c r="D34" s="18">
        <f t="shared" si="0"/>
        <v>54</v>
      </c>
      <c r="E34" s="35">
        <v>30</v>
      </c>
      <c r="F34" s="35">
        <v>22</v>
      </c>
      <c r="G34" s="28">
        <f t="shared" si="1"/>
        <v>52</v>
      </c>
      <c r="H34" s="17">
        <f t="shared" si="2"/>
        <v>100</v>
      </c>
      <c r="I34" s="17">
        <f t="shared" si="2"/>
        <v>91.666666666666657</v>
      </c>
      <c r="J34" s="17">
        <f t="shared" si="2"/>
        <v>96.296296296296291</v>
      </c>
    </row>
    <row r="35" spans="1:10" ht="16.5" x14ac:dyDescent="0.2">
      <c r="A35" s="33" t="s">
        <v>147</v>
      </c>
      <c r="B35" s="36">
        <v>25</v>
      </c>
      <c r="C35" s="37">
        <v>23</v>
      </c>
      <c r="D35" s="18">
        <f t="shared" si="0"/>
        <v>48</v>
      </c>
      <c r="E35" s="37">
        <v>24</v>
      </c>
      <c r="F35" s="37">
        <v>22</v>
      </c>
      <c r="G35" s="28">
        <f t="shared" si="1"/>
        <v>46</v>
      </c>
      <c r="H35" s="17">
        <f t="shared" si="2"/>
        <v>96</v>
      </c>
      <c r="I35" s="17">
        <f t="shared" si="2"/>
        <v>95.652173913043484</v>
      </c>
      <c r="J35" s="17">
        <f t="shared" si="2"/>
        <v>95.833333333333343</v>
      </c>
    </row>
    <row r="36" spans="1:10" ht="16.5" x14ac:dyDescent="0.2">
      <c r="A36" s="33" t="s">
        <v>148</v>
      </c>
      <c r="B36" s="36">
        <v>13</v>
      </c>
      <c r="C36" s="37">
        <v>33</v>
      </c>
      <c r="D36" s="18">
        <f t="shared" si="0"/>
        <v>46</v>
      </c>
      <c r="E36" s="37">
        <v>12</v>
      </c>
      <c r="F36" s="37">
        <v>32</v>
      </c>
      <c r="G36" s="28">
        <f t="shared" si="1"/>
        <v>44</v>
      </c>
      <c r="H36" s="17">
        <f t="shared" si="2"/>
        <v>92.307692307692307</v>
      </c>
      <c r="I36" s="17">
        <f t="shared" si="2"/>
        <v>96.969696969696969</v>
      </c>
      <c r="J36" s="17">
        <f t="shared" si="2"/>
        <v>95.652173913043484</v>
      </c>
    </row>
    <row r="37" spans="1:10" ht="16.5" x14ac:dyDescent="0.2">
      <c r="A37" s="33" t="s">
        <v>149</v>
      </c>
      <c r="B37" s="36">
        <v>19</v>
      </c>
      <c r="C37" s="37">
        <v>21</v>
      </c>
      <c r="D37" s="18">
        <f t="shared" si="0"/>
        <v>40</v>
      </c>
      <c r="E37" s="37">
        <v>19</v>
      </c>
      <c r="F37" s="37">
        <v>19</v>
      </c>
      <c r="G37" s="28">
        <f t="shared" si="1"/>
        <v>38</v>
      </c>
      <c r="H37" s="17">
        <f t="shared" si="2"/>
        <v>100</v>
      </c>
      <c r="I37" s="17">
        <f t="shared" si="2"/>
        <v>90.476190476190482</v>
      </c>
      <c r="J37" s="17">
        <f t="shared" si="2"/>
        <v>95</v>
      </c>
    </row>
    <row r="38" spans="1:10" ht="16.5" x14ac:dyDescent="0.2">
      <c r="A38" s="33" t="s">
        <v>150</v>
      </c>
      <c r="B38" s="36">
        <v>20</v>
      </c>
      <c r="C38" s="37">
        <v>15</v>
      </c>
      <c r="D38" s="18">
        <f t="shared" si="0"/>
        <v>35</v>
      </c>
      <c r="E38" s="37">
        <v>19</v>
      </c>
      <c r="F38" s="37">
        <v>14</v>
      </c>
      <c r="G38" s="28">
        <f t="shared" si="1"/>
        <v>33</v>
      </c>
      <c r="H38" s="17">
        <f t="shared" si="2"/>
        <v>95</v>
      </c>
      <c r="I38" s="17">
        <f t="shared" si="2"/>
        <v>93.333333333333329</v>
      </c>
      <c r="J38" s="17">
        <f t="shared" si="2"/>
        <v>94.285714285714278</v>
      </c>
    </row>
    <row r="39" spans="1:10" ht="16.5" x14ac:dyDescent="0.2">
      <c r="A39" s="33" t="s">
        <v>151</v>
      </c>
      <c r="B39" s="36">
        <v>14</v>
      </c>
      <c r="C39" s="37">
        <v>33</v>
      </c>
      <c r="D39" s="18">
        <f t="shared" si="0"/>
        <v>47</v>
      </c>
      <c r="E39" s="37">
        <v>13</v>
      </c>
      <c r="F39" s="37">
        <v>30</v>
      </c>
      <c r="G39" s="28">
        <f t="shared" si="1"/>
        <v>43</v>
      </c>
      <c r="H39" s="17">
        <f t="shared" si="2"/>
        <v>92.857142857142861</v>
      </c>
      <c r="I39" s="17">
        <f t="shared" si="2"/>
        <v>90.909090909090907</v>
      </c>
      <c r="J39" s="17">
        <f t="shared" si="2"/>
        <v>91.489361702127653</v>
      </c>
    </row>
    <row r="40" spans="1:10" ht="16.5" x14ac:dyDescent="0.2">
      <c r="A40" s="33" t="s">
        <v>155</v>
      </c>
      <c r="B40" s="36">
        <v>23</v>
      </c>
      <c r="C40" s="37">
        <v>34</v>
      </c>
      <c r="D40" s="18">
        <f t="shared" si="0"/>
        <v>57</v>
      </c>
      <c r="E40" s="37">
        <v>22</v>
      </c>
      <c r="F40" s="37">
        <v>30</v>
      </c>
      <c r="G40" s="28">
        <f t="shared" si="1"/>
        <v>52</v>
      </c>
      <c r="H40" s="17">
        <f t="shared" si="2"/>
        <v>95.652173913043484</v>
      </c>
      <c r="I40" s="17">
        <f t="shared" si="2"/>
        <v>88.235294117647058</v>
      </c>
      <c r="J40" s="17">
        <f t="shared" si="2"/>
        <v>91.228070175438589</v>
      </c>
    </row>
    <row r="41" spans="1:10" ht="16.5" x14ac:dyDescent="0.2">
      <c r="A41" s="33" t="s">
        <v>152</v>
      </c>
      <c r="B41" s="36">
        <v>19</v>
      </c>
      <c r="C41" s="37">
        <v>24</v>
      </c>
      <c r="D41" s="18">
        <f t="shared" si="0"/>
        <v>43</v>
      </c>
      <c r="E41" s="37">
        <v>19</v>
      </c>
      <c r="F41" s="37">
        <v>20</v>
      </c>
      <c r="G41" s="28">
        <f t="shared" si="1"/>
        <v>39</v>
      </c>
      <c r="H41" s="17">
        <f t="shared" si="2"/>
        <v>100</v>
      </c>
      <c r="I41" s="17">
        <f t="shared" si="2"/>
        <v>83.333333333333343</v>
      </c>
      <c r="J41" s="17">
        <f t="shared" si="2"/>
        <v>90.697674418604649</v>
      </c>
    </row>
    <row r="42" spans="1:10" ht="16.5" x14ac:dyDescent="0.2">
      <c r="A42" s="33" t="s">
        <v>153</v>
      </c>
      <c r="B42" s="36">
        <v>27</v>
      </c>
      <c r="C42" s="37">
        <v>30</v>
      </c>
      <c r="D42" s="18">
        <f t="shared" si="0"/>
        <v>57</v>
      </c>
      <c r="E42" s="37">
        <v>26</v>
      </c>
      <c r="F42" s="37">
        <v>25</v>
      </c>
      <c r="G42" s="28">
        <f t="shared" si="1"/>
        <v>51</v>
      </c>
      <c r="H42" s="17">
        <f t="shared" si="2"/>
        <v>96.296296296296291</v>
      </c>
      <c r="I42" s="17">
        <f t="shared" si="2"/>
        <v>83.333333333333343</v>
      </c>
      <c r="J42" s="17">
        <f t="shared" si="2"/>
        <v>89.473684210526315</v>
      </c>
    </row>
    <row r="43" spans="1:10" ht="16.5" x14ac:dyDescent="0.2">
      <c r="A43" s="33" t="s">
        <v>154</v>
      </c>
      <c r="B43" s="36">
        <v>8</v>
      </c>
      <c r="C43" s="37">
        <v>12</v>
      </c>
      <c r="D43" s="18">
        <f t="shared" si="0"/>
        <v>20</v>
      </c>
      <c r="E43" s="37">
        <v>6</v>
      </c>
      <c r="F43" s="37">
        <v>10</v>
      </c>
      <c r="G43" s="28">
        <f t="shared" si="1"/>
        <v>16</v>
      </c>
      <c r="H43" s="17">
        <f t="shared" si="2"/>
        <v>75</v>
      </c>
      <c r="I43" s="17">
        <f t="shared" si="2"/>
        <v>83.333333333333343</v>
      </c>
      <c r="J43" s="17">
        <f t="shared" si="2"/>
        <v>80</v>
      </c>
    </row>
    <row r="44" spans="1:10" x14ac:dyDescent="0.2">
      <c r="A44" s="18" t="s">
        <v>26</v>
      </c>
      <c r="B44" s="26">
        <f>SUM(B4:B43)</f>
        <v>851</v>
      </c>
      <c r="C44" s="27">
        <f>SUM(C4:C43)</f>
        <v>982</v>
      </c>
      <c r="D44" s="18">
        <f>B44+C44</f>
        <v>1833</v>
      </c>
      <c r="E44" s="27">
        <f>SUM(E4:E43)</f>
        <v>840</v>
      </c>
      <c r="F44" s="27">
        <f>SUM(F4:F43)</f>
        <v>952</v>
      </c>
      <c r="G44" s="28">
        <f>E44+F44</f>
        <v>1792</v>
      </c>
      <c r="H44" s="17">
        <f t="shared" si="2"/>
        <v>98.707403055229136</v>
      </c>
      <c r="I44" s="17">
        <f t="shared" si="2"/>
        <v>96.945010183299388</v>
      </c>
      <c r="J44" s="17">
        <f t="shared" si="2"/>
        <v>97.763229678123295</v>
      </c>
    </row>
    <row r="45" spans="1:10" x14ac:dyDescent="0.2">
      <c r="A45" s="2"/>
      <c r="D45" s="40"/>
      <c r="H45"/>
      <c r="I45"/>
      <c r="J45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J14"/>
  <sheetViews>
    <sheetView workbookViewId="0">
      <selection activeCell="A4" sqref="A4:J12"/>
    </sheetView>
  </sheetViews>
  <sheetFormatPr defaultColWidth="10.76171875" defaultRowHeight="15" x14ac:dyDescent="0.2"/>
  <cols>
    <col min="1" max="1" width="42.91015625" style="1" customWidth="1"/>
    <col min="2" max="8" width="9.68359375" customWidth="1"/>
    <col min="9" max="9" width="9.68359375" style="3" customWidth="1"/>
    <col min="10" max="10" width="9.68359375" customWidth="1"/>
  </cols>
  <sheetData>
    <row r="1" spans="1:10" x14ac:dyDescent="0.2">
      <c r="A1" s="50"/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2">
      <c r="A2" s="52" t="s">
        <v>23</v>
      </c>
      <c r="B2" s="51" t="s">
        <v>25</v>
      </c>
      <c r="C2" s="51"/>
      <c r="D2" s="51"/>
      <c r="E2" s="51" t="s">
        <v>16</v>
      </c>
      <c r="F2" s="51"/>
      <c r="G2" s="51"/>
      <c r="H2" s="53" t="s">
        <v>24</v>
      </c>
      <c r="I2" s="53"/>
      <c r="J2" s="53"/>
    </row>
    <row r="3" spans="1:10" x14ac:dyDescent="0.2">
      <c r="A3" s="52"/>
      <c r="B3" s="14" t="s">
        <v>18</v>
      </c>
      <c r="C3" s="14" t="s">
        <v>19</v>
      </c>
      <c r="D3" s="18" t="s">
        <v>20</v>
      </c>
      <c r="E3" s="14" t="s">
        <v>18</v>
      </c>
      <c r="F3" s="14" t="s">
        <v>19</v>
      </c>
      <c r="G3" s="14" t="s">
        <v>20</v>
      </c>
      <c r="H3" s="16" t="s">
        <v>18</v>
      </c>
      <c r="I3" s="16" t="s">
        <v>19</v>
      </c>
      <c r="J3" s="16" t="s">
        <v>20</v>
      </c>
    </row>
    <row r="4" spans="1:10" x14ac:dyDescent="0.2">
      <c r="A4" s="14" t="s">
        <v>81</v>
      </c>
      <c r="B4" s="14">
        <v>38</v>
      </c>
      <c r="C4" s="14">
        <v>36</v>
      </c>
      <c r="D4" s="18">
        <f>B4+C4</f>
        <v>74</v>
      </c>
      <c r="E4" s="14">
        <v>38</v>
      </c>
      <c r="F4" s="14">
        <v>36</v>
      </c>
      <c r="G4" s="18">
        <f>E4+F4</f>
        <v>74</v>
      </c>
      <c r="H4" s="17">
        <f>E4/B4*100</f>
        <v>100</v>
      </c>
      <c r="I4" s="17">
        <f>F4/C4*100</f>
        <v>100</v>
      </c>
      <c r="J4" s="17">
        <f>G4/D4*100</f>
        <v>100</v>
      </c>
    </row>
    <row r="5" spans="1:10" x14ac:dyDescent="0.2">
      <c r="A5" s="14" t="s">
        <v>82</v>
      </c>
      <c r="B5" s="14">
        <v>37</v>
      </c>
      <c r="C5" s="14">
        <v>19</v>
      </c>
      <c r="D5" s="18">
        <f t="shared" ref="D5:D12" si="0">B5+C5</f>
        <v>56</v>
      </c>
      <c r="E5" s="14">
        <v>37</v>
      </c>
      <c r="F5" s="14">
        <v>19</v>
      </c>
      <c r="G5" s="18">
        <f t="shared" ref="G5:G12" si="1">E5+F5</f>
        <v>56</v>
      </c>
      <c r="H5" s="17">
        <f t="shared" ref="H5:J13" si="2">E5/B5*100</f>
        <v>100</v>
      </c>
      <c r="I5" s="17">
        <f t="shared" si="2"/>
        <v>100</v>
      </c>
      <c r="J5" s="17">
        <f t="shared" si="2"/>
        <v>100</v>
      </c>
    </row>
    <row r="6" spans="1:10" x14ac:dyDescent="0.2">
      <c r="A6" s="14" t="s">
        <v>83</v>
      </c>
      <c r="B6" s="14">
        <v>26</v>
      </c>
      <c r="C6" s="14">
        <v>34</v>
      </c>
      <c r="D6" s="18">
        <f t="shared" si="0"/>
        <v>60</v>
      </c>
      <c r="E6" s="14">
        <v>26</v>
      </c>
      <c r="F6" s="14">
        <v>33</v>
      </c>
      <c r="G6" s="18">
        <f t="shared" si="1"/>
        <v>59</v>
      </c>
      <c r="H6" s="17">
        <f t="shared" si="2"/>
        <v>100</v>
      </c>
      <c r="I6" s="17">
        <f t="shared" si="2"/>
        <v>97.058823529411768</v>
      </c>
      <c r="J6" s="17">
        <f t="shared" si="2"/>
        <v>98.333333333333329</v>
      </c>
    </row>
    <row r="7" spans="1:10" x14ac:dyDescent="0.2">
      <c r="A7" s="14" t="s">
        <v>84</v>
      </c>
      <c r="B7" s="14">
        <v>17</v>
      </c>
      <c r="C7" s="14">
        <v>25</v>
      </c>
      <c r="D7" s="18">
        <f t="shared" si="0"/>
        <v>42</v>
      </c>
      <c r="E7" s="14">
        <v>17</v>
      </c>
      <c r="F7" s="14">
        <v>22</v>
      </c>
      <c r="G7" s="18">
        <f t="shared" si="1"/>
        <v>39</v>
      </c>
      <c r="H7" s="17">
        <f t="shared" si="2"/>
        <v>100</v>
      </c>
      <c r="I7" s="17">
        <f t="shared" si="2"/>
        <v>88</v>
      </c>
      <c r="J7" s="17">
        <f t="shared" si="2"/>
        <v>92.857142857142861</v>
      </c>
    </row>
    <row r="8" spans="1:10" x14ac:dyDescent="0.2">
      <c r="A8" s="14" t="s">
        <v>85</v>
      </c>
      <c r="B8" s="14">
        <v>18</v>
      </c>
      <c r="C8" s="14">
        <v>25</v>
      </c>
      <c r="D8" s="18">
        <f t="shared" si="0"/>
        <v>43</v>
      </c>
      <c r="E8" s="14">
        <v>16</v>
      </c>
      <c r="F8" s="14">
        <v>23</v>
      </c>
      <c r="G8" s="18">
        <f t="shared" si="1"/>
        <v>39</v>
      </c>
      <c r="H8" s="17">
        <f t="shared" si="2"/>
        <v>88.888888888888886</v>
      </c>
      <c r="I8" s="17">
        <f t="shared" si="2"/>
        <v>92</v>
      </c>
      <c r="J8" s="17">
        <f t="shared" si="2"/>
        <v>90.697674418604649</v>
      </c>
    </row>
    <row r="9" spans="1:10" x14ac:dyDescent="0.2">
      <c r="A9" s="14" t="s">
        <v>86</v>
      </c>
      <c r="B9" s="14">
        <v>32</v>
      </c>
      <c r="C9" s="14">
        <v>29</v>
      </c>
      <c r="D9" s="18">
        <f t="shared" si="0"/>
        <v>61</v>
      </c>
      <c r="E9" s="14">
        <v>31</v>
      </c>
      <c r="F9" s="14">
        <v>24</v>
      </c>
      <c r="G9" s="18">
        <f t="shared" si="1"/>
        <v>55</v>
      </c>
      <c r="H9" s="17">
        <f t="shared" si="2"/>
        <v>96.875</v>
      </c>
      <c r="I9" s="17">
        <f t="shared" si="2"/>
        <v>82.758620689655174</v>
      </c>
      <c r="J9" s="17">
        <f t="shared" si="2"/>
        <v>90.163934426229503</v>
      </c>
    </row>
    <row r="10" spans="1:10" x14ac:dyDescent="0.2">
      <c r="A10" s="14" t="s">
        <v>87</v>
      </c>
      <c r="B10" s="14">
        <v>25</v>
      </c>
      <c r="C10" s="14">
        <v>37</v>
      </c>
      <c r="D10" s="18">
        <f t="shared" si="0"/>
        <v>62</v>
      </c>
      <c r="E10" s="14">
        <v>20</v>
      </c>
      <c r="F10" s="14">
        <v>32</v>
      </c>
      <c r="G10" s="18">
        <f t="shared" si="1"/>
        <v>52</v>
      </c>
      <c r="H10" s="17">
        <f t="shared" si="2"/>
        <v>80</v>
      </c>
      <c r="I10" s="17">
        <f t="shared" si="2"/>
        <v>86.486486486486484</v>
      </c>
      <c r="J10" s="17">
        <f t="shared" si="2"/>
        <v>83.870967741935488</v>
      </c>
    </row>
    <row r="11" spans="1:10" x14ac:dyDescent="0.2">
      <c r="A11" s="14" t="s">
        <v>88</v>
      </c>
      <c r="B11" s="14">
        <v>25</v>
      </c>
      <c r="C11" s="14">
        <v>35</v>
      </c>
      <c r="D11" s="18">
        <f t="shared" si="0"/>
        <v>60</v>
      </c>
      <c r="E11" s="14">
        <v>19</v>
      </c>
      <c r="F11" s="14">
        <v>22</v>
      </c>
      <c r="G11" s="18">
        <f t="shared" si="1"/>
        <v>41</v>
      </c>
      <c r="H11" s="17">
        <f t="shared" si="2"/>
        <v>76</v>
      </c>
      <c r="I11" s="17">
        <f t="shared" si="2"/>
        <v>62.857142857142854</v>
      </c>
      <c r="J11" s="17">
        <f t="shared" si="2"/>
        <v>68.333333333333329</v>
      </c>
    </row>
    <row r="12" spans="1:10" x14ac:dyDescent="0.2">
      <c r="A12" s="14" t="s">
        <v>89</v>
      </c>
      <c r="B12" s="14">
        <v>9</v>
      </c>
      <c r="C12" s="14">
        <v>26</v>
      </c>
      <c r="D12" s="18">
        <f t="shared" si="0"/>
        <v>35</v>
      </c>
      <c r="E12" s="14">
        <v>8</v>
      </c>
      <c r="F12" s="14">
        <v>13</v>
      </c>
      <c r="G12" s="18">
        <f t="shared" si="1"/>
        <v>21</v>
      </c>
      <c r="H12" s="17">
        <f t="shared" si="2"/>
        <v>88.888888888888886</v>
      </c>
      <c r="I12" s="17">
        <f t="shared" si="2"/>
        <v>50</v>
      </c>
      <c r="J12" s="17">
        <f t="shared" si="2"/>
        <v>60</v>
      </c>
    </row>
    <row r="13" spans="1:10" x14ac:dyDescent="0.2">
      <c r="A13" s="18" t="s">
        <v>26</v>
      </c>
      <c r="B13" s="18">
        <f>SUM(B4:B12)</f>
        <v>227</v>
      </c>
      <c r="C13" s="18">
        <f>SUM(C4:C12)</f>
        <v>266</v>
      </c>
      <c r="D13" s="18">
        <f>B13+C13</f>
        <v>493</v>
      </c>
      <c r="E13" s="18">
        <f>SUM(E4:E12)</f>
        <v>212</v>
      </c>
      <c r="F13" s="18">
        <f>SUM(F4:F12)</f>
        <v>224</v>
      </c>
      <c r="G13" s="18">
        <f>E13+F13</f>
        <v>436</v>
      </c>
      <c r="H13" s="17">
        <f t="shared" si="2"/>
        <v>93.392070484581495</v>
      </c>
      <c r="I13" s="17">
        <f t="shared" si="2"/>
        <v>84.210526315789465</v>
      </c>
      <c r="J13" s="17">
        <f t="shared" si="2"/>
        <v>88.438133874239355</v>
      </c>
    </row>
    <row r="14" spans="1:10" x14ac:dyDescent="0.2">
      <c r="B14" s="2"/>
      <c r="C14" s="2"/>
      <c r="D14" s="2"/>
      <c r="E14" s="2"/>
      <c r="F14" s="2"/>
      <c r="G14" s="1"/>
      <c r="I14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N12"/>
  <sheetViews>
    <sheetView workbookViewId="0">
      <selection activeCell="A4" sqref="A4:J10"/>
    </sheetView>
  </sheetViews>
  <sheetFormatPr defaultColWidth="10.76171875" defaultRowHeight="15" x14ac:dyDescent="0.2"/>
  <cols>
    <col min="1" max="1" width="42.91015625" style="4" customWidth="1"/>
    <col min="2" max="10" width="9.68359375" style="2" customWidth="1"/>
    <col min="11" max="13" width="30.66796875" style="2" customWidth="1"/>
    <col min="14" max="14" width="30.66796875" style="1" customWidth="1"/>
  </cols>
  <sheetData>
    <row r="1" spans="1:10" x14ac:dyDescent="0.2">
      <c r="A1" s="50"/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2">
      <c r="A2" s="52" t="s">
        <v>23</v>
      </c>
      <c r="B2" s="51" t="s">
        <v>25</v>
      </c>
      <c r="C2" s="51"/>
      <c r="D2" s="51"/>
      <c r="E2" s="51" t="s">
        <v>16</v>
      </c>
      <c r="F2" s="51"/>
      <c r="G2" s="51"/>
      <c r="H2" s="53" t="s">
        <v>24</v>
      </c>
      <c r="I2" s="53"/>
      <c r="J2" s="53"/>
    </row>
    <row r="3" spans="1:10" x14ac:dyDescent="0.2">
      <c r="A3" s="52"/>
      <c r="B3" s="14" t="s">
        <v>18</v>
      </c>
      <c r="C3" s="14" t="s">
        <v>19</v>
      </c>
      <c r="D3" s="18" t="s">
        <v>20</v>
      </c>
      <c r="E3" s="14" t="s">
        <v>18</v>
      </c>
      <c r="F3" s="14" t="s">
        <v>19</v>
      </c>
      <c r="G3" s="14" t="s">
        <v>20</v>
      </c>
      <c r="H3" s="16" t="s">
        <v>18</v>
      </c>
      <c r="I3" s="16" t="s">
        <v>19</v>
      </c>
      <c r="J3" s="16" t="s">
        <v>20</v>
      </c>
    </row>
    <row r="4" spans="1:10" x14ac:dyDescent="0.2">
      <c r="A4" s="14" t="s">
        <v>28</v>
      </c>
      <c r="B4" s="14">
        <v>16</v>
      </c>
      <c r="C4" s="14">
        <v>21</v>
      </c>
      <c r="D4" s="18">
        <f>B4+C4</f>
        <v>37</v>
      </c>
      <c r="E4" s="14">
        <v>16</v>
      </c>
      <c r="F4" s="14">
        <v>21</v>
      </c>
      <c r="G4" s="18">
        <f>E4+F4</f>
        <v>37</v>
      </c>
      <c r="H4" s="17">
        <f>E4/B4*100</f>
        <v>100</v>
      </c>
      <c r="I4" s="17">
        <f>F4/C4*100</f>
        <v>100</v>
      </c>
      <c r="J4" s="17">
        <f>G4/D4*100</f>
        <v>100</v>
      </c>
    </row>
    <row r="5" spans="1:10" ht="27.75" x14ac:dyDescent="0.2">
      <c r="A5" s="23" t="s">
        <v>29</v>
      </c>
      <c r="B5" s="14">
        <v>33</v>
      </c>
      <c r="C5" s="14">
        <v>17</v>
      </c>
      <c r="D5" s="18">
        <f>B5+C5</f>
        <v>50</v>
      </c>
      <c r="E5" s="14">
        <v>33</v>
      </c>
      <c r="F5" s="14">
        <v>17</v>
      </c>
      <c r="G5" s="18">
        <f>E5+F5</f>
        <v>50</v>
      </c>
      <c r="H5" s="17">
        <f>E5/B5*100</f>
        <v>100</v>
      </c>
      <c r="I5" s="17">
        <f>F5/C5*100</f>
        <v>100</v>
      </c>
      <c r="J5" s="17">
        <f>G5/D5*100</f>
        <v>100</v>
      </c>
    </row>
    <row r="6" spans="1:10" x14ac:dyDescent="0.2">
      <c r="A6" s="15" t="s">
        <v>33</v>
      </c>
      <c r="B6" s="14">
        <v>24</v>
      </c>
      <c r="C6" s="14">
        <v>31</v>
      </c>
      <c r="D6" s="18">
        <f>B6+C6</f>
        <v>55</v>
      </c>
      <c r="E6" s="14">
        <v>24</v>
      </c>
      <c r="F6" s="14">
        <v>31</v>
      </c>
      <c r="G6" s="18">
        <f>E6+F6</f>
        <v>55</v>
      </c>
      <c r="H6" s="17">
        <f>E6/B6*100</f>
        <v>100</v>
      </c>
      <c r="I6" s="17">
        <f>F6/C6*100</f>
        <v>100</v>
      </c>
      <c r="J6" s="17">
        <f>G6/D6*100</f>
        <v>100</v>
      </c>
    </row>
    <row r="7" spans="1:10" x14ac:dyDescent="0.2">
      <c r="A7" s="15" t="s">
        <v>34</v>
      </c>
      <c r="B7" s="14">
        <v>24</v>
      </c>
      <c r="C7" s="14">
        <v>38</v>
      </c>
      <c r="D7" s="18">
        <f>B7+C7</f>
        <v>62</v>
      </c>
      <c r="E7" s="14">
        <v>24</v>
      </c>
      <c r="F7" s="14">
        <v>38</v>
      </c>
      <c r="G7" s="18">
        <f>E7+F7</f>
        <v>62</v>
      </c>
      <c r="H7" s="17">
        <f>E7/B7*100</f>
        <v>100</v>
      </c>
      <c r="I7" s="17">
        <f>F7/C7*100</f>
        <v>100</v>
      </c>
      <c r="J7" s="17">
        <f>G7/D7*100</f>
        <v>100</v>
      </c>
    </row>
    <row r="8" spans="1:10" x14ac:dyDescent="0.2">
      <c r="A8" s="14" t="s">
        <v>30</v>
      </c>
      <c r="B8" s="14">
        <v>45</v>
      </c>
      <c r="C8" s="14">
        <v>27</v>
      </c>
      <c r="D8" s="18">
        <f>B8+C8</f>
        <v>72</v>
      </c>
      <c r="E8" s="14">
        <v>44</v>
      </c>
      <c r="F8" s="14">
        <v>27</v>
      </c>
      <c r="G8" s="18">
        <f>E8+F8</f>
        <v>71</v>
      </c>
      <c r="H8" s="17">
        <f>E8/B8*100</f>
        <v>97.777777777777771</v>
      </c>
      <c r="I8" s="17">
        <f>F8/C8*100</f>
        <v>100</v>
      </c>
      <c r="J8" s="17">
        <f>G8/D8*100</f>
        <v>98.611111111111114</v>
      </c>
    </row>
    <row r="9" spans="1:10" x14ac:dyDescent="0.2">
      <c r="A9" s="15" t="s">
        <v>31</v>
      </c>
      <c r="B9" s="14">
        <v>23</v>
      </c>
      <c r="C9" s="14">
        <v>32</v>
      </c>
      <c r="D9" s="18">
        <f>B9+C9</f>
        <v>55</v>
      </c>
      <c r="E9" s="14">
        <v>23</v>
      </c>
      <c r="F9" s="14">
        <v>30</v>
      </c>
      <c r="G9" s="18">
        <f>E9+F9</f>
        <v>53</v>
      </c>
      <c r="H9" s="17">
        <f>E9/B9*100</f>
        <v>100</v>
      </c>
      <c r="I9" s="17">
        <f>F9/C9*100</f>
        <v>93.75</v>
      </c>
      <c r="J9" s="17">
        <f>G9/D9*100</f>
        <v>96.36363636363636</v>
      </c>
    </row>
    <row r="10" spans="1:10" x14ac:dyDescent="0.2">
      <c r="A10" s="15" t="s">
        <v>32</v>
      </c>
      <c r="B10" s="14">
        <v>30</v>
      </c>
      <c r="C10" s="14">
        <v>13</v>
      </c>
      <c r="D10" s="18">
        <f>B10+C10</f>
        <v>43</v>
      </c>
      <c r="E10" s="14">
        <v>26</v>
      </c>
      <c r="F10" s="14">
        <v>12</v>
      </c>
      <c r="G10" s="18">
        <f>E10+F10</f>
        <v>38</v>
      </c>
      <c r="H10" s="17">
        <f>E10/B10*100</f>
        <v>86.666666666666671</v>
      </c>
      <c r="I10" s="17">
        <f>F10/C10*100</f>
        <v>92.307692307692307</v>
      </c>
      <c r="J10" s="17">
        <f>G10/D10*100</f>
        <v>88.372093023255815</v>
      </c>
    </row>
    <row r="11" spans="1:10" x14ac:dyDescent="0.2">
      <c r="A11" s="18" t="s">
        <v>26</v>
      </c>
      <c r="B11" s="18">
        <f>SUM(B4:B10)</f>
        <v>195</v>
      </c>
      <c r="C11" s="18">
        <f>SUM(C4:C10)</f>
        <v>179</v>
      </c>
      <c r="D11" s="18">
        <f>B11+C11</f>
        <v>374</v>
      </c>
      <c r="E11" s="18">
        <f>SUM(E4:E10)</f>
        <v>190</v>
      </c>
      <c r="F11" s="18">
        <f>SUM(F4:F10)</f>
        <v>176</v>
      </c>
      <c r="G11" s="18">
        <f>E11+F11</f>
        <v>366</v>
      </c>
      <c r="H11" s="17">
        <f t="shared" ref="H5:J11" si="0">E11/B11*100</f>
        <v>97.435897435897431</v>
      </c>
      <c r="I11" s="17">
        <f t="shared" si="0"/>
        <v>98.324022346368707</v>
      </c>
      <c r="J11" s="17">
        <f t="shared" si="0"/>
        <v>97.860962566844918</v>
      </c>
    </row>
    <row r="12" spans="1:10" x14ac:dyDescent="0.2">
      <c r="A12" s="2"/>
      <c r="G12" s="1"/>
      <c r="H12"/>
      <c r="I12"/>
      <c r="J12"/>
    </row>
  </sheetData>
  <sortState xmlns:xlrd2="http://schemas.microsoft.com/office/spreadsheetml/2017/richdata2" ref="A5:J10">
    <sortCondition descending="1" ref="J5:J10"/>
  </sortState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J11"/>
  <sheetViews>
    <sheetView zoomScaleNormal="100" workbookViewId="0">
      <selection activeCell="A11" sqref="A11:XFD43"/>
    </sheetView>
  </sheetViews>
  <sheetFormatPr defaultColWidth="10.76171875" defaultRowHeight="15" x14ac:dyDescent="0.2"/>
  <cols>
    <col min="1" max="1" width="42.91015625" style="1" customWidth="1"/>
    <col min="2" max="6" width="9.68359375" style="2" customWidth="1"/>
    <col min="7" max="7" width="9.68359375" style="1" customWidth="1"/>
    <col min="8" max="10" width="9.68359375" customWidth="1"/>
  </cols>
  <sheetData>
    <row r="1" spans="1:10" x14ac:dyDescent="0.2">
      <c r="A1" s="50"/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2">
      <c r="A2" s="52" t="s">
        <v>23</v>
      </c>
      <c r="B2" s="51" t="s">
        <v>25</v>
      </c>
      <c r="C2" s="51"/>
      <c r="D2" s="51"/>
      <c r="E2" s="51" t="s">
        <v>16</v>
      </c>
      <c r="F2" s="51"/>
      <c r="G2" s="51"/>
      <c r="H2" s="53" t="s">
        <v>24</v>
      </c>
      <c r="I2" s="53"/>
      <c r="J2" s="53"/>
    </row>
    <row r="3" spans="1:10" x14ac:dyDescent="0.2">
      <c r="A3" s="52"/>
      <c r="B3" s="14" t="s">
        <v>18</v>
      </c>
      <c r="C3" s="14" t="s">
        <v>19</v>
      </c>
      <c r="D3" s="18" t="s">
        <v>20</v>
      </c>
      <c r="E3" s="14" t="s">
        <v>18</v>
      </c>
      <c r="F3" s="14" t="s">
        <v>19</v>
      </c>
      <c r="G3" s="14" t="s">
        <v>20</v>
      </c>
      <c r="H3" s="16" t="s">
        <v>18</v>
      </c>
      <c r="I3" s="16" t="s">
        <v>19</v>
      </c>
      <c r="J3" s="16" t="s">
        <v>20</v>
      </c>
    </row>
    <row r="4" spans="1:10" ht="20.100000000000001" customHeight="1" x14ac:dyDescent="0.2">
      <c r="A4" s="14" t="s">
        <v>54</v>
      </c>
      <c r="B4" s="14">
        <v>21</v>
      </c>
      <c r="C4" s="14">
        <v>15</v>
      </c>
      <c r="D4" s="18">
        <f>B4+C4</f>
        <v>36</v>
      </c>
      <c r="E4" s="14">
        <v>21</v>
      </c>
      <c r="F4" s="14">
        <v>15</v>
      </c>
      <c r="G4" s="18">
        <f>E4+F4</f>
        <v>36</v>
      </c>
      <c r="H4" s="17">
        <f>E4/B4*100</f>
        <v>100</v>
      </c>
      <c r="I4" s="17">
        <f>F4/C4*100</f>
        <v>100</v>
      </c>
      <c r="J4" s="17">
        <f>G4/D4*100</f>
        <v>100</v>
      </c>
    </row>
    <row r="5" spans="1:10" ht="20.100000000000001" customHeight="1" x14ac:dyDescent="0.2">
      <c r="A5" s="14" t="s">
        <v>63</v>
      </c>
      <c r="B5" s="14">
        <v>31</v>
      </c>
      <c r="C5" s="14">
        <v>25</v>
      </c>
      <c r="D5" s="18">
        <f t="shared" ref="D5:D10" si="0">B5+C5</f>
        <v>56</v>
      </c>
      <c r="E5" s="14">
        <v>31</v>
      </c>
      <c r="F5" s="14">
        <v>25</v>
      </c>
      <c r="G5" s="18">
        <f t="shared" ref="G5:G10" si="1">E5+F5</f>
        <v>56</v>
      </c>
      <c r="H5" s="17">
        <f t="shared" ref="H5:I11" si="2">E5/B5*100</f>
        <v>100</v>
      </c>
      <c r="I5" s="17">
        <f t="shared" si="2"/>
        <v>100</v>
      </c>
      <c r="J5" s="17">
        <f t="shared" ref="J5:J11" si="3">G5/D5*100</f>
        <v>100</v>
      </c>
    </row>
    <row r="6" spans="1:10" ht="20.100000000000001" customHeight="1" x14ac:dyDescent="0.2">
      <c r="A6" s="14" t="s">
        <v>62</v>
      </c>
      <c r="B6" s="14">
        <v>13</v>
      </c>
      <c r="C6" s="14">
        <v>20</v>
      </c>
      <c r="D6" s="18">
        <f>B6+C6</f>
        <v>33</v>
      </c>
      <c r="E6" s="14">
        <v>13</v>
      </c>
      <c r="F6" s="14">
        <v>19</v>
      </c>
      <c r="G6" s="18">
        <f t="shared" si="1"/>
        <v>32</v>
      </c>
      <c r="H6" s="17">
        <f t="shared" si="2"/>
        <v>100</v>
      </c>
      <c r="I6" s="17">
        <f t="shared" si="2"/>
        <v>95</v>
      </c>
      <c r="J6" s="17">
        <f t="shared" si="3"/>
        <v>96.969696969696969</v>
      </c>
    </row>
    <row r="7" spans="1:10" ht="20.100000000000001" customHeight="1" x14ac:dyDescent="0.2">
      <c r="A7" s="14" t="s">
        <v>64</v>
      </c>
      <c r="B7" s="14">
        <v>35</v>
      </c>
      <c r="C7" s="14">
        <v>23</v>
      </c>
      <c r="D7" s="18">
        <f t="shared" si="0"/>
        <v>58</v>
      </c>
      <c r="E7" s="14">
        <v>33</v>
      </c>
      <c r="F7" s="14">
        <v>23</v>
      </c>
      <c r="G7" s="18">
        <f t="shared" si="1"/>
        <v>56</v>
      </c>
      <c r="H7" s="17">
        <f t="shared" si="2"/>
        <v>94.285714285714278</v>
      </c>
      <c r="I7" s="17">
        <f t="shared" si="2"/>
        <v>100</v>
      </c>
      <c r="J7" s="17">
        <f t="shared" si="3"/>
        <v>96.551724137931032</v>
      </c>
    </row>
    <row r="8" spans="1:10" ht="20.100000000000001" customHeight="1" x14ac:dyDescent="0.2">
      <c r="A8" s="14" t="s">
        <v>65</v>
      </c>
      <c r="B8" s="14">
        <v>34</v>
      </c>
      <c r="C8" s="14">
        <v>36</v>
      </c>
      <c r="D8" s="18">
        <f t="shared" si="0"/>
        <v>70</v>
      </c>
      <c r="E8" s="14">
        <v>33</v>
      </c>
      <c r="F8" s="14">
        <v>31</v>
      </c>
      <c r="G8" s="18">
        <f t="shared" si="1"/>
        <v>64</v>
      </c>
      <c r="H8" s="17">
        <f t="shared" si="2"/>
        <v>97.058823529411768</v>
      </c>
      <c r="I8" s="17">
        <f t="shared" si="2"/>
        <v>86.111111111111114</v>
      </c>
      <c r="J8" s="17">
        <f t="shared" si="3"/>
        <v>91.428571428571431</v>
      </c>
    </row>
    <row r="9" spans="1:10" ht="20.100000000000001" customHeight="1" x14ac:dyDescent="0.2">
      <c r="A9" s="14" t="s">
        <v>66</v>
      </c>
      <c r="B9" s="14">
        <v>30</v>
      </c>
      <c r="C9" s="14">
        <v>26</v>
      </c>
      <c r="D9" s="18">
        <f t="shared" si="0"/>
        <v>56</v>
      </c>
      <c r="E9" s="14">
        <v>29</v>
      </c>
      <c r="F9" s="14">
        <v>21</v>
      </c>
      <c r="G9" s="18">
        <f t="shared" si="1"/>
        <v>50</v>
      </c>
      <c r="H9" s="17">
        <f t="shared" si="2"/>
        <v>96.666666666666671</v>
      </c>
      <c r="I9" s="17">
        <f t="shared" si="2"/>
        <v>80.769230769230774</v>
      </c>
      <c r="J9" s="17">
        <f t="shared" si="3"/>
        <v>89.285714285714292</v>
      </c>
    </row>
    <row r="10" spans="1:10" ht="20.100000000000001" customHeight="1" x14ac:dyDescent="0.2">
      <c r="A10" s="14" t="s">
        <v>67</v>
      </c>
      <c r="B10" s="14">
        <v>15</v>
      </c>
      <c r="C10" s="14">
        <v>31</v>
      </c>
      <c r="D10" s="18">
        <f t="shared" si="0"/>
        <v>46</v>
      </c>
      <c r="E10" s="14">
        <v>12</v>
      </c>
      <c r="F10" s="14">
        <v>27</v>
      </c>
      <c r="G10" s="18">
        <f t="shared" si="1"/>
        <v>39</v>
      </c>
      <c r="H10" s="17">
        <f t="shared" si="2"/>
        <v>80</v>
      </c>
      <c r="I10" s="17">
        <f t="shared" si="2"/>
        <v>87.096774193548384</v>
      </c>
      <c r="J10" s="17">
        <f t="shared" si="3"/>
        <v>84.782608695652172</v>
      </c>
    </row>
    <row r="11" spans="1:10" x14ac:dyDescent="0.2">
      <c r="A11" s="18" t="s">
        <v>26</v>
      </c>
      <c r="B11" s="18">
        <f>SUM(B4:B10)</f>
        <v>179</v>
      </c>
      <c r="C11" s="18">
        <f>SUM(C4:C10)</f>
        <v>176</v>
      </c>
      <c r="D11" s="18">
        <f>B11+C11</f>
        <v>355</v>
      </c>
      <c r="E11" s="18">
        <f>SUM(E4:E10)</f>
        <v>172</v>
      </c>
      <c r="F11" s="18">
        <f>SUM(F4:F10)</f>
        <v>161</v>
      </c>
      <c r="G11" s="18">
        <f>E11+F11</f>
        <v>333</v>
      </c>
      <c r="H11" s="17">
        <f t="shared" si="2"/>
        <v>96.089385474860336</v>
      </c>
      <c r="I11" s="17">
        <f t="shared" si="2"/>
        <v>91.477272727272734</v>
      </c>
      <c r="J11" s="17">
        <f t="shared" si="3"/>
        <v>93.802816901408448</v>
      </c>
    </row>
  </sheetData>
  <mergeCells count="5">
    <mergeCell ref="A1:J1"/>
    <mergeCell ref="B2:D2"/>
    <mergeCell ref="E2:G2"/>
    <mergeCell ref="A2:A3"/>
    <mergeCell ref="H2:J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M19"/>
  <sheetViews>
    <sheetView topLeftCell="A3" zoomScale="98" zoomScaleNormal="98" workbookViewId="0">
      <selection activeCell="A13" sqref="A13:XFD13"/>
    </sheetView>
  </sheetViews>
  <sheetFormatPr defaultColWidth="10.76171875" defaultRowHeight="15" x14ac:dyDescent="0.2"/>
  <cols>
    <col min="1" max="1" width="42.91015625" customWidth="1"/>
    <col min="2" max="10" width="9.68359375" customWidth="1"/>
    <col min="13" max="13" width="11.43359375" style="3"/>
  </cols>
  <sheetData>
    <row r="1" spans="1:10" x14ac:dyDescent="0.2">
      <c r="A1" s="50"/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2">
      <c r="A2" s="52" t="s">
        <v>23</v>
      </c>
      <c r="B2" s="51" t="s">
        <v>25</v>
      </c>
      <c r="C2" s="51"/>
      <c r="D2" s="51"/>
      <c r="E2" s="51" t="s">
        <v>16</v>
      </c>
      <c r="F2" s="51"/>
      <c r="G2" s="51"/>
      <c r="H2" s="53" t="s">
        <v>24</v>
      </c>
      <c r="I2" s="53"/>
      <c r="J2" s="53"/>
    </row>
    <row r="3" spans="1:10" x14ac:dyDescent="0.2">
      <c r="A3" s="52"/>
      <c r="B3" s="14" t="s">
        <v>18</v>
      </c>
      <c r="C3" s="14" t="s">
        <v>19</v>
      </c>
      <c r="D3" s="18" t="s">
        <v>20</v>
      </c>
      <c r="E3" s="14" t="s">
        <v>18</v>
      </c>
      <c r="F3" s="14" t="s">
        <v>19</v>
      </c>
      <c r="G3" s="14" t="s">
        <v>20</v>
      </c>
      <c r="H3" s="16" t="s">
        <v>18</v>
      </c>
      <c r="I3" s="16" t="s">
        <v>19</v>
      </c>
      <c r="J3" s="16" t="s">
        <v>20</v>
      </c>
    </row>
    <row r="4" spans="1:10" x14ac:dyDescent="0.2">
      <c r="A4" s="14" t="s">
        <v>102</v>
      </c>
      <c r="B4" s="14">
        <v>18</v>
      </c>
      <c r="C4" s="14">
        <v>26</v>
      </c>
      <c r="D4" s="18">
        <f>B4+C4</f>
        <v>44</v>
      </c>
      <c r="E4" s="14">
        <v>18</v>
      </c>
      <c r="F4" s="14">
        <v>26</v>
      </c>
      <c r="G4" s="18">
        <f>E4+F4</f>
        <v>44</v>
      </c>
      <c r="H4" s="17">
        <f>E4/B4*100</f>
        <v>100</v>
      </c>
      <c r="I4" s="17">
        <f>F4/C4*100</f>
        <v>100</v>
      </c>
      <c r="J4" s="17">
        <f>G4/D4*100</f>
        <v>100</v>
      </c>
    </row>
    <row r="5" spans="1:10" ht="27.75" x14ac:dyDescent="0.2">
      <c r="A5" s="23" t="s">
        <v>103</v>
      </c>
      <c r="B5" s="14">
        <v>13</v>
      </c>
      <c r="C5" s="14">
        <v>29</v>
      </c>
      <c r="D5" s="18">
        <f t="shared" ref="D5:D18" si="0">B5+C5</f>
        <v>42</v>
      </c>
      <c r="E5" s="14">
        <v>13</v>
      </c>
      <c r="F5" s="14">
        <v>29</v>
      </c>
      <c r="G5" s="18">
        <f t="shared" ref="G5:G18" si="1">E5+F5</f>
        <v>42</v>
      </c>
      <c r="H5" s="17">
        <f t="shared" ref="H5:I19" si="2">E5/B5*100</f>
        <v>100</v>
      </c>
      <c r="I5" s="17">
        <f t="shared" si="2"/>
        <v>100</v>
      </c>
      <c r="J5" s="17">
        <f t="shared" ref="J5:J19" si="3">G5/D5*100</f>
        <v>100</v>
      </c>
    </row>
    <row r="6" spans="1:10" x14ac:dyDescent="0.2">
      <c r="A6" s="14" t="s">
        <v>104</v>
      </c>
      <c r="B6" s="14">
        <v>13</v>
      </c>
      <c r="C6" s="14">
        <v>28</v>
      </c>
      <c r="D6" s="18">
        <f t="shared" si="0"/>
        <v>41</v>
      </c>
      <c r="E6" s="14">
        <v>13</v>
      </c>
      <c r="F6" s="14">
        <v>28</v>
      </c>
      <c r="G6" s="18">
        <f t="shared" si="1"/>
        <v>41</v>
      </c>
      <c r="H6" s="17">
        <f t="shared" si="2"/>
        <v>100</v>
      </c>
      <c r="I6" s="17">
        <f t="shared" si="2"/>
        <v>100</v>
      </c>
      <c r="J6" s="17">
        <f t="shared" si="3"/>
        <v>100</v>
      </c>
    </row>
    <row r="7" spans="1:10" x14ac:dyDescent="0.2">
      <c r="A7" s="15" t="s">
        <v>105</v>
      </c>
      <c r="B7" s="14">
        <v>28</v>
      </c>
      <c r="C7" s="14">
        <v>21</v>
      </c>
      <c r="D7" s="18">
        <f t="shared" si="0"/>
        <v>49</v>
      </c>
      <c r="E7" s="14">
        <v>28</v>
      </c>
      <c r="F7" s="14">
        <v>20</v>
      </c>
      <c r="G7" s="18">
        <f t="shared" si="1"/>
        <v>48</v>
      </c>
      <c r="H7" s="17">
        <f t="shared" si="2"/>
        <v>100</v>
      </c>
      <c r="I7" s="17">
        <f t="shared" si="2"/>
        <v>95.238095238095227</v>
      </c>
      <c r="J7" s="17">
        <f t="shared" si="3"/>
        <v>97.959183673469383</v>
      </c>
    </row>
    <row r="8" spans="1:10" x14ac:dyDescent="0.2">
      <c r="A8" s="15" t="s">
        <v>106</v>
      </c>
      <c r="B8" s="14">
        <v>18</v>
      </c>
      <c r="C8" s="14">
        <v>28</v>
      </c>
      <c r="D8" s="18">
        <f t="shared" si="0"/>
        <v>46</v>
      </c>
      <c r="E8" s="14">
        <v>17</v>
      </c>
      <c r="F8" s="14">
        <v>28</v>
      </c>
      <c r="G8" s="18">
        <f t="shared" si="1"/>
        <v>45</v>
      </c>
      <c r="H8" s="17">
        <f t="shared" si="2"/>
        <v>94.444444444444443</v>
      </c>
      <c r="I8" s="17">
        <f t="shared" si="2"/>
        <v>100</v>
      </c>
      <c r="J8" s="17">
        <f t="shared" si="3"/>
        <v>97.826086956521735</v>
      </c>
    </row>
    <row r="9" spans="1:10" x14ac:dyDescent="0.2">
      <c r="A9" s="15" t="s">
        <v>107</v>
      </c>
      <c r="B9" s="14">
        <v>36</v>
      </c>
      <c r="C9" s="14">
        <v>31</v>
      </c>
      <c r="D9" s="18">
        <f t="shared" si="0"/>
        <v>67</v>
      </c>
      <c r="E9" s="14">
        <v>35</v>
      </c>
      <c r="F9" s="14">
        <v>30</v>
      </c>
      <c r="G9" s="18">
        <f t="shared" si="1"/>
        <v>65</v>
      </c>
      <c r="H9" s="17">
        <f t="shared" si="2"/>
        <v>97.222222222222214</v>
      </c>
      <c r="I9" s="17">
        <f t="shared" si="2"/>
        <v>96.774193548387103</v>
      </c>
      <c r="J9" s="17">
        <f t="shared" si="3"/>
        <v>97.014925373134332</v>
      </c>
    </row>
    <row r="10" spans="1:10" x14ac:dyDescent="0.2">
      <c r="A10" s="15" t="s">
        <v>108</v>
      </c>
      <c r="B10" s="14">
        <v>28</v>
      </c>
      <c r="C10" s="14">
        <v>23</v>
      </c>
      <c r="D10" s="18">
        <f t="shared" si="0"/>
        <v>51</v>
      </c>
      <c r="E10" s="14">
        <v>28</v>
      </c>
      <c r="F10" s="14">
        <v>21</v>
      </c>
      <c r="G10" s="18">
        <f t="shared" si="1"/>
        <v>49</v>
      </c>
      <c r="H10" s="17">
        <f t="shared" si="2"/>
        <v>100</v>
      </c>
      <c r="I10" s="17">
        <f t="shared" si="2"/>
        <v>91.304347826086953</v>
      </c>
      <c r="J10" s="17">
        <f t="shared" si="3"/>
        <v>96.078431372549019</v>
      </c>
    </row>
    <row r="11" spans="1:10" x14ac:dyDescent="0.2">
      <c r="A11" s="15" t="s">
        <v>110</v>
      </c>
      <c r="B11" s="14">
        <v>19</v>
      </c>
      <c r="C11" s="14">
        <v>9</v>
      </c>
      <c r="D11" s="18">
        <f t="shared" ref="D11" si="4">B11+C11</f>
        <v>28</v>
      </c>
      <c r="E11" s="14">
        <v>18</v>
      </c>
      <c r="F11" s="14">
        <v>9</v>
      </c>
      <c r="G11" s="18">
        <f t="shared" ref="G11" si="5">E11+F11</f>
        <v>27</v>
      </c>
      <c r="H11" s="17">
        <f t="shared" ref="H11" si="6">E11/B11*100</f>
        <v>94.73684210526315</v>
      </c>
      <c r="I11" s="17">
        <f t="shared" ref="I11" si="7">F11/C11*100</f>
        <v>100</v>
      </c>
      <c r="J11" s="17">
        <f t="shared" ref="J11" si="8">G11/D11*100</f>
        <v>96.428571428571431</v>
      </c>
    </row>
    <row r="12" spans="1:10" x14ac:dyDescent="0.2">
      <c r="A12" s="15" t="s">
        <v>109</v>
      </c>
      <c r="B12" s="14">
        <v>19</v>
      </c>
      <c r="C12" s="14">
        <v>23</v>
      </c>
      <c r="D12" s="18">
        <f t="shared" si="0"/>
        <v>42</v>
      </c>
      <c r="E12" s="14">
        <v>18</v>
      </c>
      <c r="F12" s="14">
        <v>22</v>
      </c>
      <c r="G12" s="18">
        <f t="shared" si="1"/>
        <v>40</v>
      </c>
      <c r="H12" s="17">
        <f t="shared" si="2"/>
        <v>94.73684210526315</v>
      </c>
      <c r="I12" s="17">
        <f t="shared" si="2"/>
        <v>95.652173913043484</v>
      </c>
      <c r="J12" s="17">
        <f t="shared" si="3"/>
        <v>95.238095238095227</v>
      </c>
    </row>
    <row r="13" spans="1:10" x14ac:dyDescent="0.2">
      <c r="A13" s="15" t="s">
        <v>111</v>
      </c>
      <c r="B13" s="14">
        <v>24</v>
      </c>
      <c r="C13" s="14">
        <v>16</v>
      </c>
      <c r="D13" s="18">
        <f t="shared" si="0"/>
        <v>40</v>
      </c>
      <c r="E13" s="14">
        <v>23</v>
      </c>
      <c r="F13" s="14">
        <v>15</v>
      </c>
      <c r="G13" s="18">
        <f t="shared" si="1"/>
        <v>38</v>
      </c>
      <c r="H13" s="17">
        <f t="shared" si="2"/>
        <v>95.833333333333343</v>
      </c>
      <c r="I13" s="17">
        <f t="shared" si="2"/>
        <v>93.75</v>
      </c>
      <c r="J13" s="17">
        <f t="shared" si="3"/>
        <v>95</v>
      </c>
    </row>
    <row r="14" spans="1:10" x14ac:dyDescent="0.2">
      <c r="A14" s="15" t="s">
        <v>191</v>
      </c>
      <c r="B14" s="14">
        <v>24</v>
      </c>
      <c r="C14" s="14">
        <v>29</v>
      </c>
      <c r="D14" s="18">
        <f t="shared" si="0"/>
        <v>53</v>
      </c>
      <c r="E14" s="14">
        <v>23</v>
      </c>
      <c r="F14" s="14">
        <v>27</v>
      </c>
      <c r="G14" s="18">
        <f t="shared" si="1"/>
        <v>50</v>
      </c>
      <c r="H14" s="17">
        <f t="shared" si="2"/>
        <v>95.833333333333343</v>
      </c>
      <c r="I14" s="17">
        <f t="shared" si="2"/>
        <v>93.103448275862064</v>
      </c>
      <c r="J14" s="17">
        <f t="shared" si="3"/>
        <v>94.339622641509436</v>
      </c>
    </row>
    <row r="15" spans="1:10" x14ac:dyDescent="0.2">
      <c r="A15" s="15" t="s">
        <v>112</v>
      </c>
      <c r="B15" s="14">
        <v>29</v>
      </c>
      <c r="C15" s="14">
        <v>21</v>
      </c>
      <c r="D15" s="18">
        <f t="shared" si="0"/>
        <v>50</v>
      </c>
      <c r="E15" s="14">
        <v>26</v>
      </c>
      <c r="F15" s="14">
        <v>19</v>
      </c>
      <c r="G15" s="18">
        <f t="shared" si="1"/>
        <v>45</v>
      </c>
      <c r="H15" s="17">
        <f t="shared" si="2"/>
        <v>89.65517241379311</v>
      </c>
      <c r="I15" s="17">
        <f t="shared" si="2"/>
        <v>90.476190476190482</v>
      </c>
      <c r="J15" s="17">
        <f t="shared" si="3"/>
        <v>90</v>
      </c>
    </row>
    <row r="16" spans="1:10" x14ac:dyDescent="0.2">
      <c r="A16" s="24" t="s">
        <v>113</v>
      </c>
      <c r="B16" s="14">
        <v>18</v>
      </c>
      <c r="C16" s="14">
        <v>11</v>
      </c>
      <c r="D16" s="18">
        <f t="shared" si="0"/>
        <v>29</v>
      </c>
      <c r="E16" s="14">
        <v>17</v>
      </c>
      <c r="F16" s="14">
        <v>9</v>
      </c>
      <c r="G16" s="18">
        <f t="shared" si="1"/>
        <v>26</v>
      </c>
      <c r="H16" s="17">
        <f t="shared" si="2"/>
        <v>94.444444444444443</v>
      </c>
      <c r="I16" s="17">
        <f t="shared" si="2"/>
        <v>81.818181818181827</v>
      </c>
      <c r="J16" s="17">
        <f t="shared" si="3"/>
        <v>89.65517241379311</v>
      </c>
    </row>
    <row r="17" spans="1:10" ht="27.75" x14ac:dyDescent="0.2">
      <c r="A17" s="24" t="s">
        <v>114</v>
      </c>
      <c r="B17" s="14">
        <v>20</v>
      </c>
      <c r="C17" s="14">
        <v>6</v>
      </c>
      <c r="D17" s="18">
        <f t="shared" si="0"/>
        <v>26</v>
      </c>
      <c r="E17" s="14">
        <v>17</v>
      </c>
      <c r="F17" s="14">
        <v>4</v>
      </c>
      <c r="G17" s="18">
        <f t="shared" si="1"/>
        <v>21</v>
      </c>
      <c r="H17" s="17">
        <f t="shared" si="2"/>
        <v>85</v>
      </c>
      <c r="I17" s="17">
        <f t="shared" si="2"/>
        <v>66.666666666666657</v>
      </c>
      <c r="J17" s="17">
        <f t="shared" si="3"/>
        <v>80.769230769230774</v>
      </c>
    </row>
    <row r="18" spans="1:10" x14ac:dyDescent="0.2">
      <c r="A18" s="15" t="s">
        <v>115</v>
      </c>
      <c r="B18" s="14">
        <v>16</v>
      </c>
      <c r="C18" s="14">
        <v>24</v>
      </c>
      <c r="D18" s="18">
        <f t="shared" si="0"/>
        <v>40</v>
      </c>
      <c r="E18" s="14">
        <v>11</v>
      </c>
      <c r="F18" s="14">
        <v>19</v>
      </c>
      <c r="G18" s="18">
        <f t="shared" si="1"/>
        <v>30</v>
      </c>
      <c r="H18" s="17">
        <f t="shared" si="2"/>
        <v>68.75</v>
      </c>
      <c r="I18" s="17">
        <f t="shared" si="2"/>
        <v>79.166666666666657</v>
      </c>
      <c r="J18" s="17">
        <f t="shared" si="3"/>
        <v>75</v>
      </c>
    </row>
    <row r="19" spans="1:10" x14ac:dyDescent="0.2">
      <c r="A19" s="18" t="s">
        <v>26</v>
      </c>
      <c r="B19" s="18">
        <f>SUM(B4:B18)</f>
        <v>323</v>
      </c>
      <c r="C19" s="18">
        <f>SUM(C4:C18)</f>
        <v>325</v>
      </c>
      <c r="D19" s="18">
        <f>B19+C19</f>
        <v>648</v>
      </c>
      <c r="E19" s="18">
        <f>SUM(E4:E18)</f>
        <v>305</v>
      </c>
      <c r="F19" s="18">
        <f>SUM(F4:F18)</f>
        <v>306</v>
      </c>
      <c r="G19" s="18">
        <f>E19+F19</f>
        <v>611</v>
      </c>
      <c r="H19" s="17">
        <f t="shared" si="2"/>
        <v>94.427244582043343</v>
      </c>
      <c r="I19" s="17">
        <f t="shared" si="2"/>
        <v>94.15384615384616</v>
      </c>
      <c r="J19" s="17">
        <f t="shared" si="3"/>
        <v>94.290123456790127</v>
      </c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J17"/>
  <sheetViews>
    <sheetView topLeftCell="A5" zoomScale="106" zoomScaleNormal="106" workbookViewId="0">
      <selection activeCell="A17" sqref="A17:XFD43"/>
    </sheetView>
  </sheetViews>
  <sheetFormatPr defaultColWidth="10.76171875" defaultRowHeight="15" x14ac:dyDescent="0.2"/>
  <cols>
    <col min="1" max="1" width="42.91015625" style="2" customWidth="1"/>
    <col min="2" max="9" width="9.68359375" style="2" customWidth="1"/>
    <col min="10" max="10" width="9.68359375" style="1" customWidth="1"/>
  </cols>
  <sheetData>
    <row r="1" spans="1:10" x14ac:dyDescent="0.2">
      <c r="A1" s="50"/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2">
      <c r="A2" s="52" t="s">
        <v>23</v>
      </c>
      <c r="B2" s="51" t="s">
        <v>25</v>
      </c>
      <c r="C2" s="51"/>
      <c r="D2" s="51"/>
      <c r="E2" s="51" t="s">
        <v>16</v>
      </c>
      <c r="F2" s="51"/>
      <c r="G2" s="51"/>
      <c r="H2" s="53" t="s">
        <v>24</v>
      </c>
      <c r="I2" s="53"/>
      <c r="J2" s="53"/>
    </row>
    <row r="3" spans="1:10" x14ac:dyDescent="0.2">
      <c r="A3" s="52"/>
      <c r="B3" s="14" t="s">
        <v>18</v>
      </c>
      <c r="C3" s="14" t="s">
        <v>19</v>
      </c>
      <c r="D3" s="18" t="s">
        <v>20</v>
      </c>
      <c r="E3" s="14" t="s">
        <v>18</v>
      </c>
      <c r="F3" s="14" t="s">
        <v>19</v>
      </c>
      <c r="G3" s="14" t="s">
        <v>20</v>
      </c>
      <c r="H3" s="16" t="s">
        <v>18</v>
      </c>
      <c r="I3" s="16" t="s">
        <v>19</v>
      </c>
      <c r="J3" s="16" t="s">
        <v>20</v>
      </c>
    </row>
    <row r="4" spans="1:10" ht="27.75" x14ac:dyDescent="0.2">
      <c r="A4" s="23" t="s">
        <v>68</v>
      </c>
      <c r="B4" s="14">
        <v>25</v>
      </c>
      <c r="C4" s="14">
        <v>23</v>
      </c>
      <c r="D4" s="18">
        <f>B4+C4</f>
        <v>48</v>
      </c>
      <c r="E4" s="14">
        <v>25</v>
      </c>
      <c r="F4" s="14">
        <v>23</v>
      </c>
      <c r="G4" s="18">
        <f>E4+F4</f>
        <v>48</v>
      </c>
      <c r="H4" s="17">
        <f>E4/B4*100</f>
        <v>100</v>
      </c>
      <c r="I4" s="17">
        <f>F4/C4*100</f>
        <v>100</v>
      </c>
      <c r="J4" s="17">
        <f>G4/D4*100</f>
        <v>100</v>
      </c>
    </row>
    <row r="5" spans="1:10" x14ac:dyDescent="0.2">
      <c r="A5" s="14" t="s">
        <v>69</v>
      </c>
      <c r="B5" s="14">
        <v>24</v>
      </c>
      <c r="C5" s="14">
        <v>20</v>
      </c>
      <c r="D5" s="18">
        <f t="shared" ref="D5:D16" si="0">B5+C5</f>
        <v>44</v>
      </c>
      <c r="E5" s="14">
        <v>24</v>
      </c>
      <c r="F5" s="14">
        <v>20</v>
      </c>
      <c r="G5" s="18">
        <f t="shared" ref="G5:G16" si="1">E5+F5</f>
        <v>44</v>
      </c>
      <c r="H5" s="17">
        <f t="shared" ref="H5:I17" si="2">E5/B5*100</f>
        <v>100</v>
      </c>
      <c r="I5" s="17">
        <f t="shared" si="2"/>
        <v>100</v>
      </c>
      <c r="J5" s="17">
        <f t="shared" ref="J5:J17" si="3">G5/D5*100</f>
        <v>100</v>
      </c>
    </row>
    <row r="6" spans="1:10" x14ac:dyDescent="0.2">
      <c r="A6" s="14" t="s">
        <v>70</v>
      </c>
      <c r="B6" s="14">
        <v>20</v>
      </c>
      <c r="C6" s="14">
        <v>19</v>
      </c>
      <c r="D6" s="18">
        <f t="shared" si="0"/>
        <v>39</v>
      </c>
      <c r="E6" s="14">
        <v>20</v>
      </c>
      <c r="F6" s="14">
        <v>19</v>
      </c>
      <c r="G6" s="18">
        <f t="shared" si="1"/>
        <v>39</v>
      </c>
      <c r="H6" s="17">
        <f t="shared" si="2"/>
        <v>100</v>
      </c>
      <c r="I6" s="17">
        <f t="shared" si="2"/>
        <v>100</v>
      </c>
      <c r="J6" s="17">
        <f t="shared" si="3"/>
        <v>100</v>
      </c>
    </row>
    <row r="7" spans="1:10" x14ac:dyDescent="0.2">
      <c r="A7" s="15" t="s">
        <v>71</v>
      </c>
      <c r="B7" s="14">
        <v>33</v>
      </c>
      <c r="C7" s="14">
        <v>35</v>
      </c>
      <c r="D7" s="18">
        <f t="shared" si="0"/>
        <v>68</v>
      </c>
      <c r="E7" s="14">
        <v>33</v>
      </c>
      <c r="F7" s="14">
        <v>34</v>
      </c>
      <c r="G7" s="18">
        <f t="shared" si="1"/>
        <v>67</v>
      </c>
      <c r="H7" s="17">
        <f t="shared" si="2"/>
        <v>100</v>
      </c>
      <c r="I7" s="17">
        <f t="shared" si="2"/>
        <v>97.142857142857139</v>
      </c>
      <c r="J7" s="17">
        <f t="shared" si="3"/>
        <v>98.529411764705884</v>
      </c>
    </row>
    <row r="8" spans="1:10" x14ac:dyDescent="0.2">
      <c r="A8" s="15" t="s">
        <v>72</v>
      </c>
      <c r="B8" s="14">
        <v>22</v>
      </c>
      <c r="C8" s="14">
        <v>25</v>
      </c>
      <c r="D8" s="18">
        <f t="shared" si="0"/>
        <v>47</v>
      </c>
      <c r="E8" s="14">
        <v>22</v>
      </c>
      <c r="F8" s="14">
        <v>24</v>
      </c>
      <c r="G8" s="18">
        <f t="shared" si="1"/>
        <v>46</v>
      </c>
      <c r="H8" s="17">
        <f t="shared" si="2"/>
        <v>100</v>
      </c>
      <c r="I8" s="17">
        <f t="shared" si="2"/>
        <v>96</v>
      </c>
      <c r="J8" s="17">
        <f t="shared" si="3"/>
        <v>97.872340425531917</v>
      </c>
    </row>
    <row r="9" spans="1:10" x14ac:dyDescent="0.2">
      <c r="A9" s="15" t="s">
        <v>73</v>
      </c>
      <c r="B9" s="14">
        <v>20</v>
      </c>
      <c r="C9" s="14">
        <v>18</v>
      </c>
      <c r="D9" s="18">
        <f t="shared" si="0"/>
        <v>38</v>
      </c>
      <c r="E9" s="14">
        <v>19</v>
      </c>
      <c r="F9" s="14">
        <v>17</v>
      </c>
      <c r="G9" s="18">
        <f t="shared" si="1"/>
        <v>36</v>
      </c>
      <c r="H9" s="17">
        <f t="shared" si="2"/>
        <v>95</v>
      </c>
      <c r="I9" s="17">
        <f t="shared" si="2"/>
        <v>94.444444444444443</v>
      </c>
      <c r="J9" s="17">
        <f t="shared" si="3"/>
        <v>94.73684210526315</v>
      </c>
    </row>
    <row r="10" spans="1:10" x14ac:dyDescent="0.2">
      <c r="A10" s="15" t="s">
        <v>74</v>
      </c>
      <c r="B10" s="14">
        <v>32</v>
      </c>
      <c r="C10" s="14">
        <v>26</v>
      </c>
      <c r="D10" s="18">
        <f t="shared" si="0"/>
        <v>58</v>
      </c>
      <c r="E10" s="14">
        <v>30</v>
      </c>
      <c r="F10" s="14">
        <v>23</v>
      </c>
      <c r="G10" s="18">
        <f t="shared" si="1"/>
        <v>53</v>
      </c>
      <c r="H10" s="17">
        <f t="shared" si="2"/>
        <v>93.75</v>
      </c>
      <c r="I10" s="17">
        <f t="shared" si="2"/>
        <v>88.461538461538453</v>
      </c>
      <c r="J10" s="17">
        <f t="shared" si="3"/>
        <v>91.379310344827587</v>
      </c>
    </row>
    <row r="11" spans="1:10" x14ac:dyDescent="0.2">
      <c r="A11" s="15" t="s">
        <v>75</v>
      </c>
      <c r="B11" s="14">
        <v>26</v>
      </c>
      <c r="C11" s="14">
        <v>30</v>
      </c>
      <c r="D11" s="18">
        <f t="shared" si="0"/>
        <v>56</v>
      </c>
      <c r="E11" s="14">
        <v>24</v>
      </c>
      <c r="F11" s="14">
        <v>27</v>
      </c>
      <c r="G11" s="18">
        <f t="shared" si="1"/>
        <v>51</v>
      </c>
      <c r="H11" s="17">
        <f t="shared" si="2"/>
        <v>92.307692307692307</v>
      </c>
      <c r="I11" s="17">
        <f t="shared" si="2"/>
        <v>90</v>
      </c>
      <c r="J11" s="17">
        <f t="shared" si="3"/>
        <v>91.071428571428569</v>
      </c>
    </row>
    <row r="12" spans="1:10" ht="27.75" x14ac:dyDescent="0.2">
      <c r="A12" s="24" t="s">
        <v>76</v>
      </c>
      <c r="B12" s="14">
        <v>30</v>
      </c>
      <c r="C12" s="14">
        <v>24</v>
      </c>
      <c r="D12" s="18">
        <f t="shared" si="0"/>
        <v>54</v>
      </c>
      <c r="E12" s="14">
        <v>26</v>
      </c>
      <c r="F12" s="14">
        <v>23</v>
      </c>
      <c r="G12" s="18">
        <f t="shared" si="1"/>
        <v>49</v>
      </c>
      <c r="H12" s="17">
        <f t="shared" si="2"/>
        <v>86.666666666666671</v>
      </c>
      <c r="I12" s="17">
        <f t="shared" si="2"/>
        <v>95.833333333333343</v>
      </c>
      <c r="J12" s="17">
        <f t="shared" si="3"/>
        <v>90.740740740740748</v>
      </c>
    </row>
    <row r="13" spans="1:10" x14ac:dyDescent="0.2">
      <c r="A13" s="15" t="s">
        <v>77</v>
      </c>
      <c r="B13" s="14">
        <v>17</v>
      </c>
      <c r="C13" s="14">
        <v>19</v>
      </c>
      <c r="D13" s="18">
        <f t="shared" si="0"/>
        <v>36</v>
      </c>
      <c r="E13" s="14">
        <v>14</v>
      </c>
      <c r="F13" s="14">
        <v>16</v>
      </c>
      <c r="G13" s="18">
        <f t="shared" si="1"/>
        <v>30</v>
      </c>
      <c r="H13" s="17">
        <f t="shared" si="2"/>
        <v>82.35294117647058</v>
      </c>
      <c r="I13" s="17">
        <f t="shared" si="2"/>
        <v>84.210526315789465</v>
      </c>
      <c r="J13" s="17">
        <f t="shared" si="3"/>
        <v>83.333333333333343</v>
      </c>
    </row>
    <row r="14" spans="1:10" x14ac:dyDescent="0.2">
      <c r="A14" s="15" t="s">
        <v>78</v>
      </c>
      <c r="B14" s="14">
        <v>9</v>
      </c>
      <c r="C14" s="14">
        <v>10</v>
      </c>
      <c r="D14" s="18">
        <f t="shared" si="0"/>
        <v>19</v>
      </c>
      <c r="E14" s="14">
        <v>8</v>
      </c>
      <c r="F14" s="14">
        <v>7</v>
      </c>
      <c r="G14" s="18">
        <f t="shared" si="1"/>
        <v>15</v>
      </c>
      <c r="H14" s="17">
        <f t="shared" si="2"/>
        <v>88.888888888888886</v>
      </c>
      <c r="I14" s="17">
        <f t="shared" si="2"/>
        <v>70</v>
      </c>
      <c r="J14" s="17">
        <f t="shared" si="3"/>
        <v>78.94736842105263</v>
      </c>
    </row>
    <row r="15" spans="1:10" x14ac:dyDescent="0.2">
      <c r="A15" s="15" t="s">
        <v>79</v>
      </c>
      <c r="B15" s="14">
        <v>25</v>
      </c>
      <c r="C15" s="14">
        <v>22</v>
      </c>
      <c r="D15" s="18">
        <f t="shared" si="0"/>
        <v>47</v>
      </c>
      <c r="E15" s="14">
        <v>19</v>
      </c>
      <c r="F15" s="14">
        <v>16</v>
      </c>
      <c r="G15" s="18">
        <f t="shared" si="1"/>
        <v>35</v>
      </c>
      <c r="H15" s="17">
        <f t="shared" si="2"/>
        <v>76</v>
      </c>
      <c r="I15" s="17">
        <f t="shared" si="2"/>
        <v>72.727272727272734</v>
      </c>
      <c r="J15" s="17">
        <f t="shared" si="3"/>
        <v>74.468085106382972</v>
      </c>
    </row>
    <row r="16" spans="1:10" x14ac:dyDescent="0.2">
      <c r="A16" s="15" t="s">
        <v>80</v>
      </c>
      <c r="B16" s="14">
        <v>0</v>
      </c>
      <c r="C16" s="14">
        <v>16</v>
      </c>
      <c r="D16" s="18">
        <f t="shared" si="0"/>
        <v>16</v>
      </c>
      <c r="E16" s="14">
        <v>0</v>
      </c>
      <c r="F16" s="14">
        <v>11</v>
      </c>
      <c r="G16" s="18">
        <f t="shared" si="1"/>
        <v>11</v>
      </c>
      <c r="H16" s="17" t="e">
        <f t="shared" si="2"/>
        <v>#DIV/0!</v>
      </c>
      <c r="I16" s="17">
        <f t="shared" si="2"/>
        <v>68.75</v>
      </c>
      <c r="J16" s="17">
        <f t="shared" si="3"/>
        <v>68.75</v>
      </c>
    </row>
    <row r="17" spans="1:10" x14ac:dyDescent="0.2">
      <c r="A17" s="18" t="s">
        <v>26</v>
      </c>
      <c r="B17" s="18">
        <f>SUM(B4:B16)</f>
        <v>283</v>
      </c>
      <c r="C17" s="18">
        <f>SUM(C4:C16)</f>
        <v>287</v>
      </c>
      <c r="D17" s="18">
        <f>B17+C17</f>
        <v>570</v>
      </c>
      <c r="E17" s="18">
        <f>SUM(E4:E16)</f>
        <v>264</v>
      </c>
      <c r="F17" s="18">
        <f>SUM(F4:F16)</f>
        <v>260</v>
      </c>
      <c r="G17" s="18">
        <f>E17+F17</f>
        <v>524</v>
      </c>
      <c r="H17" s="17">
        <f t="shared" si="2"/>
        <v>93.28621908127208</v>
      </c>
      <c r="I17" s="17">
        <f t="shared" si="2"/>
        <v>90.592334494773525</v>
      </c>
      <c r="J17" s="17">
        <f t="shared" si="3"/>
        <v>91.929824561403507</v>
      </c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J11"/>
  <sheetViews>
    <sheetView topLeftCell="A2" workbookViewId="0">
      <selection activeCell="A4" sqref="A4:XFD4"/>
    </sheetView>
  </sheetViews>
  <sheetFormatPr defaultColWidth="10.76171875" defaultRowHeight="15" x14ac:dyDescent="0.2"/>
  <cols>
    <col min="1" max="1" width="42.91015625" style="2" customWidth="1"/>
    <col min="2" max="5" width="9.68359375" style="2" customWidth="1"/>
    <col min="6" max="6" width="9.68359375" style="1" customWidth="1"/>
    <col min="7" max="10" width="9.68359375" customWidth="1"/>
  </cols>
  <sheetData>
    <row r="1" spans="1:10" x14ac:dyDescent="0.2">
      <c r="A1" s="50"/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2">
      <c r="A2" s="52" t="s">
        <v>23</v>
      </c>
      <c r="B2" s="51" t="s">
        <v>25</v>
      </c>
      <c r="C2" s="51"/>
      <c r="D2" s="51"/>
      <c r="E2" s="51" t="s">
        <v>16</v>
      </c>
      <c r="F2" s="51"/>
      <c r="G2" s="51"/>
      <c r="H2" s="53" t="s">
        <v>24</v>
      </c>
      <c r="I2" s="53"/>
      <c r="J2" s="53"/>
    </row>
    <row r="3" spans="1:10" x14ac:dyDescent="0.2">
      <c r="A3" s="52"/>
      <c r="B3" s="14" t="s">
        <v>18</v>
      </c>
      <c r="C3" s="14" t="s">
        <v>19</v>
      </c>
      <c r="D3" s="18" t="s">
        <v>20</v>
      </c>
      <c r="E3" s="14" t="s">
        <v>18</v>
      </c>
      <c r="F3" s="14" t="s">
        <v>19</v>
      </c>
      <c r="G3" s="14" t="s">
        <v>20</v>
      </c>
      <c r="H3" s="16" t="s">
        <v>18</v>
      </c>
      <c r="I3" s="16" t="s">
        <v>19</v>
      </c>
      <c r="J3" s="16" t="s">
        <v>20</v>
      </c>
    </row>
    <row r="4" spans="1:10" x14ac:dyDescent="0.2">
      <c r="A4" s="15" t="s">
        <v>59</v>
      </c>
      <c r="B4" s="14">
        <v>11</v>
      </c>
      <c r="C4" s="14">
        <v>16</v>
      </c>
      <c r="D4" s="18">
        <f>B4+C4</f>
        <v>27</v>
      </c>
      <c r="E4" s="14">
        <v>11</v>
      </c>
      <c r="F4" s="14">
        <v>16</v>
      </c>
      <c r="G4" s="18">
        <f>E4+F4</f>
        <v>27</v>
      </c>
      <c r="H4" s="17">
        <f>E4/B4*100</f>
        <v>100</v>
      </c>
      <c r="I4" s="17">
        <f>F4/C4*100</f>
        <v>100</v>
      </c>
      <c r="J4" s="17">
        <f>G4/D4*100</f>
        <v>100</v>
      </c>
    </row>
    <row r="5" spans="1:10" x14ac:dyDescent="0.2">
      <c r="A5" s="15" t="s">
        <v>56</v>
      </c>
      <c r="B5" s="14">
        <v>15</v>
      </c>
      <c r="C5" s="14">
        <v>10</v>
      </c>
      <c r="D5" s="18">
        <f>B5+C5</f>
        <v>25</v>
      </c>
      <c r="E5" s="14">
        <v>15</v>
      </c>
      <c r="F5" s="14">
        <v>10</v>
      </c>
      <c r="G5" s="18">
        <f>E5+F5</f>
        <v>25</v>
      </c>
      <c r="H5" s="17">
        <f>E5/B5*100</f>
        <v>100</v>
      </c>
      <c r="I5" s="17">
        <f>F5/C5*100</f>
        <v>100</v>
      </c>
      <c r="J5" s="17">
        <f>G5/D5*100</f>
        <v>100</v>
      </c>
    </row>
    <row r="6" spans="1:10" x14ac:dyDescent="0.2">
      <c r="A6" s="14" t="s">
        <v>54</v>
      </c>
      <c r="B6" s="14">
        <v>21</v>
      </c>
      <c r="C6" s="14">
        <v>27</v>
      </c>
      <c r="D6" s="18">
        <f>B6+C6</f>
        <v>48</v>
      </c>
      <c r="E6" s="14">
        <v>21</v>
      </c>
      <c r="F6" s="14">
        <v>26</v>
      </c>
      <c r="G6" s="18">
        <f>E6+F6</f>
        <v>47</v>
      </c>
      <c r="H6" s="17">
        <f>E6/B6*100</f>
        <v>100</v>
      </c>
      <c r="I6" s="17">
        <f>F6/C6*100</f>
        <v>96.296296296296291</v>
      </c>
      <c r="J6" s="17">
        <f>G6/D6*100</f>
        <v>97.916666666666657</v>
      </c>
    </row>
    <row r="7" spans="1:10" x14ac:dyDescent="0.2">
      <c r="A7" s="15" t="s">
        <v>58</v>
      </c>
      <c r="B7" s="14">
        <v>29</v>
      </c>
      <c r="C7" s="14">
        <v>17</v>
      </c>
      <c r="D7" s="18">
        <f>B7+C7</f>
        <v>46</v>
      </c>
      <c r="E7" s="14">
        <v>27</v>
      </c>
      <c r="F7" s="14">
        <v>16</v>
      </c>
      <c r="G7" s="18">
        <f>E7+F7</f>
        <v>43</v>
      </c>
      <c r="H7" s="17">
        <f>E7/B7*100</f>
        <v>93.103448275862064</v>
      </c>
      <c r="I7" s="17">
        <f>F7/C7*100</f>
        <v>94.117647058823522</v>
      </c>
      <c r="J7" s="17">
        <f>G7/D7*100</f>
        <v>93.478260869565219</v>
      </c>
    </row>
    <row r="8" spans="1:10" x14ac:dyDescent="0.2">
      <c r="A8" s="14" t="s">
        <v>53</v>
      </c>
      <c r="B8" s="14">
        <v>34</v>
      </c>
      <c r="C8" s="14">
        <v>26</v>
      </c>
      <c r="D8" s="18">
        <f>B8+C8</f>
        <v>60</v>
      </c>
      <c r="E8" s="14">
        <v>32</v>
      </c>
      <c r="F8" s="14">
        <v>23</v>
      </c>
      <c r="G8" s="18">
        <f>E8+F8</f>
        <v>55</v>
      </c>
      <c r="H8" s="17">
        <f>E8/B8*100</f>
        <v>94.117647058823522</v>
      </c>
      <c r="I8" s="17">
        <f>F8/C8*100</f>
        <v>88.461538461538453</v>
      </c>
      <c r="J8" s="17">
        <f>G8/D8*100</f>
        <v>91.666666666666657</v>
      </c>
    </row>
    <row r="9" spans="1:10" x14ac:dyDescent="0.2">
      <c r="A9" s="14" t="s">
        <v>55</v>
      </c>
      <c r="B9" s="14">
        <v>10</v>
      </c>
      <c r="C9" s="14">
        <v>9</v>
      </c>
      <c r="D9" s="18">
        <f>B9+C9</f>
        <v>19</v>
      </c>
      <c r="E9" s="14">
        <v>10</v>
      </c>
      <c r="F9" s="14">
        <v>7</v>
      </c>
      <c r="G9" s="18">
        <f>E9+F9</f>
        <v>17</v>
      </c>
      <c r="H9" s="17">
        <f>E9/B9*100</f>
        <v>100</v>
      </c>
      <c r="I9" s="17">
        <f>F9/C9*100</f>
        <v>77.777777777777786</v>
      </c>
      <c r="J9" s="17">
        <f>G9/D9*100</f>
        <v>89.473684210526315</v>
      </c>
    </row>
    <row r="10" spans="1:10" x14ac:dyDescent="0.2">
      <c r="A10" s="15" t="s">
        <v>57</v>
      </c>
      <c r="B10" s="14">
        <v>27</v>
      </c>
      <c r="C10" s="14">
        <v>35</v>
      </c>
      <c r="D10" s="18">
        <f>B10+C10</f>
        <v>62</v>
      </c>
      <c r="E10" s="14">
        <v>19</v>
      </c>
      <c r="F10" s="14">
        <v>23</v>
      </c>
      <c r="G10" s="18">
        <f>E10+F10</f>
        <v>42</v>
      </c>
      <c r="H10" s="17">
        <f>E10/B10*100</f>
        <v>70.370370370370367</v>
      </c>
      <c r="I10" s="17">
        <f>F10/C10*100</f>
        <v>65.714285714285708</v>
      </c>
      <c r="J10" s="17">
        <f>G10/D10*100</f>
        <v>67.741935483870961</v>
      </c>
    </row>
    <row r="11" spans="1:10" x14ac:dyDescent="0.2">
      <c r="A11" s="18" t="s">
        <v>26</v>
      </c>
      <c r="B11" s="18">
        <f>SUM(B4:B10)</f>
        <v>147</v>
      </c>
      <c r="C11" s="18">
        <f>SUM(C4:C10)</f>
        <v>140</v>
      </c>
      <c r="D11" s="18">
        <f>B11+C11</f>
        <v>287</v>
      </c>
      <c r="E11" s="18">
        <f>SUM(E4:E10)</f>
        <v>135</v>
      </c>
      <c r="F11" s="18">
        <f>SUM(F4:F10)</f>
        <v>121</v>
      </c>
      <c r="G11" s="18">
        <f>E11+F11</f>
        <v>256</v>
      </c>
      <c r="H11" s="17">
        <f t="shared" ref="H11:I11" si="0">E11/B11*100</f>
        <v>91.83673469387756</v>
      </c>
      <c r="I11" s="17">
        <f t="shared" si="0"/>
        <v>86.428571428571431</v>
      </c>
      <c r="J11" s="17">
        <f t="shared" ref="J11" si="1">G11/D11*100</f>
        <v>89.19860627177701</v>
      </c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J8"/>
  <sheetViews>
    <sheetView workbookViewId="0">
      <selection activeCell="E7" sqref="E7:F7"/>
    </sheetView>
  </sheetViews>
  <sheetFormatPr defaultColWidth="10.76171875" defaultRowHeight="15" x14ac:dyDescent="0.2"/>
  <cols>
    <col min="1" max="1" width="42.91015625" style="2" customWidth="1"/>
    <col min="2" max="7" width="9.68359375" style="2" customWidth="1"/>
    <col min="8" max="9" width="9.68359375" style="1" customWidth="1"/>
    <col min="10" max="10" width="9.68359375" customWidth="1"/>
  </cols>
  <sheetData>
    <row r="1" spans="1:10" x14ac:dyDescent="0.2">
      <c r="A1" s="50"/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2">
      <c r="A2" s="52" t="s">
        <v>23</v>
      </c>
      <c r="B2" s="51" t="s">
        <v>25</v>
      </c>
      <c r="C2" s="51"/>
      <c r="D2" s="51"/>
      <c r="E2" s="51" t="s">
        <v>16</v>
      </c>
      <c r="F2" s="51"/>
      <c r="G2" s="51"/>
      <c r="H2" s="53" t="s">
        <v>24</v>
      </c>
      <c r="I2" s="53"/>
      <c r="J2" s="53"/>
    </row>
    <row r="3" spans="1:10" x14ac:dyDescent="0.2">
      <c r="A3" s="52"/>
      <c r="B3" s="14" t="s">
        <v>18</v>
      </c>
      <c r="C3" s="14" t="s">
        <v>19</v>
      </c>
      <c r="D3" s="18" t="s">
        <v>20</v>
      </c>
      <c r="E3" s="14" t="s">
        <v>18</v>
      </c>
      <c r="F3" s="14" t="s">
        <v>19</v>
      </c>
      <c r="G3" s="14" t="s">
        <v>20</v>
      </c>
      <c r="H3" s="16" t="s">
        <v>18</v>
      </c>
      <c r="I3" s="16" t="s">
        <v>19</v>
      </c>
      <c r="J3" s="16" t="s">
        <v>20</v>
      </c>
    </row>
    <row r="4" spans="1:10" x14ac:dyDescent="0.2">
      <c r="A4" s="14" t="s">
        <v>61</v>
      </c>
      <c r="B4" s="14">
        <v>24</v>
      </c>
      <c r="C4" s="14">
        <v>14</v>
      </c>
      <c r="D4" s="18">
        <f>B4+C4</f>
        <v>38</v>
      </c>
      <c r="E4" s="14">
        <v>24</v>
      </c>
      <c r="F4" s="14">
        <v>14</v>
      </c>
      <c r="G4" s="18">
        <f>E4+F4</f>
        <v>38</v>
      </c>
      <c r="H4" s="17">
        <f>E4/B4*100</f>
        <v>100</v>
      </c>
      <c r="I4" s="17">
        <f>F4/C4*100</f>
        <v>100</v>
      </c>
      <c r="J4" s="17">
        <f>G4/D4*100</f>
        <v>100</v>
      </c>
    </row>
    <row r="5" spans="1:10" ht="14.25" customHeight="1" x14ac:dyDescent="0.2">
      <c r="A5" s="14" t="s">
        <v>4</v>
      </c>
      <c r="B5" s="14">
        <v>24</v>
      </c>
      <c r="C5" s="14">
        <v>22</v>
      </c>
      <c r="D5" s="18">
        <f>B5+C5</f>
        <v>46</v>
      </c>
      <c r="E5" s="14">
        <v>21</v>
      </c>
      <c r="F5" s="14">
        <v>18</v>
      </c>
      <c r="G5" s="18">
        <f>E5+F5</f>
        <v>39</v>
      </c>
      <c r="H5" s="17">
        <f>E5/B5*100</f>
        <v>87.5</v>
      </c>
      <c r="I5" s="17">
        <f>F5/C5*100</f>
        <v>81.818181818181827</v>
      </c>
      <c r="J5" s="17">
        <f>G5/D5*100</f>
        <v>84.782608695652172</v>
      </c>
    </row>
    <row r="6" spans="1:10" x14ac:dyDescent="0.2">
      <c r="A6" s="14" t="s">
        <v>60</v>
      </c>
      <c r="B6" s="14">
        <v>9</v>
      </c>
      <c r="C6" s="14">
        <v>10</v>
      </c>
      <c r="D6" s="18">
        <f>B6+C6</f>
        <v>19</v>
      </c>
      <c r="E6" s="14">
        <v>8</v>
      </c>
      <c r="F6" s="14">
        <v>8</v>
      </c>
      <c r="G6" s="18">
        <f>E6+F6</f>
        <v>16</v>
      </c>
      <c r="H6" s="17">
        <f>E6/B6*100</f>
        <v>88.888888888888886</v>
      </c>
      <c r="I6" s="17">
        <f>F6/C6*100</f>
        <v>80</v>
      </c>
      <c r="J6" s="17">
        <f>G6/D6*100</f>
        <v>84.210526315789465</v>
      </c>
    </row>
    <row r="7" spans="1:10" x14ac:dyDescent="0.2">
      <c r="A7" s="18" t="s">
        <v>26</v>
      </c>
      <c r="B7" s="18">
        <f>SUM(B4:B6)</f>
        <v>57</v>
      </c>
      <c r="C7" s="18">
        <f>SUM(C4:C6)</f>
        <v>46</v>
      </c>
      <c r="D7" s="18">
        <f>B7+C7</f>
        <v>103</v>
      </c>
      <c r="E7" s="18">
        <f>SUM(E4:E6)</f>
        <v>53</v>
      </c>
      <c r="F7" s="18">
        <f>SUM(F4:F6)</f>
        <v>40</v>
      </c>
      <c r="G7" s="18">
        <f>E7+F7</f>
        <v>93</v>
      </c>
      <c r="H7" s="17">
        <f>E7/B7*100</f>
        <v>92.982456140350877</v>
      </c>
      <c r="I7" s="17">
        <f>F7/C7*100</f>
        <v>86.956521739130437</v>
      </c>
      <c r="J7" s="17">
        <f>G7/D7*100</f>
        <v>90.291262135922338</v>
      </c>
    </row>
    <row r="8" spans="1:10" x14ac:dyDescent="0.2">
      <c r="G8" s="1"/>
      <c r="H8"/>
      <c r="I8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J16"/>
  <sheetViews>
    <sheetView topLeftCell="A3" workbookViewId="0">
      <selection activeCell="A12" sqref="A12:XFD16"/>
    </sheetView>
  </sheetViews>
  <sheetFormatPr defaultColWidth="10.76171875" defaultRowHeight="15" x14ac:dyDescent="0.2"/>
  <cols>
    <col min="1" max="1" width="42.91015625" style="2" customWidth="1"/>
    <col min="2" max="7" width="9.68359375" style="2" customWidth="1"/>
    <col min="8" max="9" width="9.68359375" style="1" customWidth="1"/>
    <col min="10" max="10" width="9.68359375" customWidth="1"/>
  </cols>
  <sheetData>
    <row r="1" spans="1:10" x14ac:dyDescent="0.2">
      <c r="A1" s="50"/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2">
      <c r="A2" s="52" t="s">
        <v>23</v>
      </c>
      <c r="B2" s="51" t="s">
        <v>25</v>
      </c>
      <c r="C2" s="51"/>
      <c r="D2" s="51"/>
      <c r="E2" s="51" t="s">
        <v>16</v>
      </c>
      <c r="F2" s="51"/>
      <c r="G2" s="51"/>
      <c r="H2" s="53" t="s">
        <v>24</v>
      </c>
      <c r="I2" s="53"/>
      <c r="J2" s="53"/>
    </row>
    <row r="3" spans="1:10" x14ac:dyDescent="0.2">
      <c r="A3" s="52"/>
      <c r="B3" s="14" t="s">
        <v>18</v>
      </c>
      <c r="C3" s="14" t="s">
        <v>19</v>
      </c>
      <c r="D3" s="18" t="s">
        <v>20</v>
      </c>
      <c r="E3" s="14" t="s">
        <v>18</v>
      </c>
      <c r="F3" s="14" t="s">
        <v>19</v>
      </c>
      <c r="G3" s="14" t="s">
        <v>20</v>
      </c>
      <c r="H3" s="16" t="s">
        <v>18</v>
      </c>
      <c r="I3" s="16" t="s">
        <v>19</v>
      </c>
      <c r="J3" s="16" t="s">
        <v>20</v>
      </c>
    </row>
    <row r="4" spans="1:10" x14ac:dyDescent="0.2">
      <c r="A4" s="14" t="s">
        <v>37</v>
      </c>
      <c r="B4" s="14">
        <v>33</v>
      </c>
      <c r="C4" s="14">
        <v>24</v>
      </c>
      <c r="D4" s="18">
        <f t="shared" ref="D4" si="0">B4+C4</f>
        <v>57</v>
      </c>
      <c r="E4" s="14">
        <v>33</v>
      </c>
      <c r="F4" s="14">
        <v>24</v>
      </c>
      <c r="G4" s="18">
        <f t="shared" ref="G4" si="1">E4+F4</f>
        <v>57</v>
      </c>
      <c r="H4" s="17">
        <f t="shared" ref="H4" si="2">E4/B4*100</f>
        <v>100</v>
      </c>
      <c r="I4" s="17">
        <f t="shared" ref="I4" si="3">F4/C4*100</f>
        <v>100</v>
      </c>
      <c r="J4" s="17">
        <f t="shared" ref="J4" si="4">G4/D4*100</f>
        <v>100</v>
      </c>
    </row>
    <row r="5" spans="1:10" x14ac:dyDescent="0.2">
      <c r="A5" s="14" t="s">
        <v>35</v>
      </c>
      <c r="B5" s="14">
        <v>16</v>
      </c>
      <c r="C5" s="14">
        <v>28</v>
      </c>
      <c r="D5" s="18">
        <f>B5+C5</f>
        <v>44</v>
      </c>
      <c r="E5" s="14">
        <v>16</v>
      </c>
      <c r="F5" s="14">
        <v>28</v>
      </c>
      <c r="G5" s="18">
        <f>E5+F5</f>
        <v>44</v>
      </c>
      <c r="H5" s="17">
        <f>E5/B5*100</f>
        <v>100</v>
      </c>
      <c r="I5" s="17">
        <f>F5/C5*100</f>
        <v>100</v>
      </c>
      <c r="J5" s="17">
        <f>G5/D5*100</f>
        <v>100</v>
      </c>
    </row>
    <row r="6" spans="1:10" x14ac:dyDescent="0.2">
      <c r="A6" s="15" t="s">
        <v>40</v>
      </c>
      <c r="B6" s="14">
        <v>21</v>
      </c>
      <c r="C6" s="14">
        <v>23</v>
      </c>
      <c r="D6" s="18">
        <f t="shared" ref="D6:D11" si="5">B6+C6</f>
        <v>44</v>
      </c>
      <c r="E6" s="14">
        <v>21</v>
      </c>
      <c r="F6" s="14">
        <v>23</v>
      </c>
      <c r="G6" s="18">
        <f t="shared" ref="G6:G11" si="6">E6+F6</f>
        <v>44</v>
      </c>
      <c r="H6" s="17">
        <f t="shared" ref="H6:H11" si="7">E6/B6*100</f>
        <v>100</v>
      </c>
      <c r="I6" s="17">
        <f t="shared" ref="I6:I11" si="8">F6/C6*100</f>
        <v>100</v>
      </c>
      <c r="J6" s="17">
        <f t="shared" ref="J6:J11" si="9">G6/D6*100</f>
        <v>100</v>
      </c>
    </row>
    <row r="7" spans="1:10" x14ac:dyDescent="0.2">
      <c r="A7" s="15" t="s">
        <v>45</v>
      </c>
      <c r="B7" s="14">
        <v>16</v>
      </c>
      <c r="C7" s="14">
        <v>14</v>
      </c>
      <c r="D7" s="18">
        <f t="shared" si="5"/>
        <v>30</v>
      </c>
      <c r="E7" s="14">
        <v>16</v>
      </c>
      <c r="F7" s="14">
        <v>14</v>
      </c>
      <c r="G7" s="18">
        <f t="shared" si="6"/>
        <v>30</v>
      </c>
      <c r="H7" s="17">
        <f t="shared" si="7"/>
        <v>100</v>
      </c>
      <c r="I7" s="17">
        <f t="shared" si="8"/>
        <v>100</v>
      </c>
      <c r="J7" s="17">
        <f t="shared" si="9"/>
        <v>100</v>
      </c>
    </row>
    <row r="8" spans="1:10" x14ac:dyDescent="0.2">
      <c r="A8" s="15" t="s">
        <v>43</v>
      </c>
      <c r="B8" s="14">
        <v>30</v>
      </c>
      <c r="C8" s="14">
        <v>38</v>
      </c>
      <c r="D8" s="18">
        <f t="shared" si="5"/>
        <v>68</v>
      </c>
      <c r="E8" s="14">
        <v>29</v>
      </c>
      <c r="F8" s="14">
        <v>37</v>
      </c>
      <c r="G8" s="18">
        <f t="shared" si="6"/>
        <v>66</v>
      </c>
      <c r="H8" s="17">
        <f t="shared" si="7"/>
        <v>96.666666666666671</v>
      </c>
      <c r="I8" s="17">
        <f t="shared" si="8"/>
        <v>97.368421052631575</v>
      </c>
      <c r="J8" s="17">
        <f t="shared" si="9"/>
        <v>97.058823529411768</v>
      </c>
    </row>
    <row r="9" spans="1:10" x14ac:dyDescent="0.2">
      <c r="A9" s="15" t="s">
        <v>41</v>
      </c>
      <c r="B9" s="14">
        <v>26</v>
      </c>
      <c r="C9" s="14">
        <v>40</v>
      </c>
      <c r="D9" s="18">
        <f t="shared" si="5"/>
        <v>66</v>
      </c>
      <c r="E9" s="14">
        <v>26</v>
      </c>
      <c r="F9" s="14">
        <v>38</v>
      </c>
      <c r="G9" s="18">
        <f t="shared" si="6"/>
        <v>64</v>
      </c>
      <c r="H9" s="17">
        <f t="shared" si="7"/>
        <v>100</v>
      </c>
      <c r="I9" s="17">
        <f t="shared" si="8"/>
        <v>95</v>
      </c>
      <c r="J9" s="17">
        <f t="shared" si="9"/>
        <v>96.969696969696969</v>
      </c>
    </row>
    <row r="10" spans="1:10" x14ac:dyDescent="0.2">
      <c r="A10" s="15" t="s">
        <v>42</v>
      </c>
      <c r="B10" s="14">
        <v>22</v>
      </c>
      <c r="C10" s="14">
        <v>29</v>
      </c>
      <c r="D10" s="18">
        <f t="shared" si="5"/>
        <v>51</v>
      </c>
      <c r="E10" s="14">
        <v>22</v>
      </c>
      <c r="F10" s="14">
        <v>27</v>
      </c>
      <c r="G10" s="18">
        <f t="shared" si="6"/>
        <v>49</v>
      </c>
      <c r="H10" s="17">
        <f t="shared" si="7"/>
        <v>100</v>
      </c>
      <c r="I10" s="17">
        <f t="shared" si="8"/>
        <v>93.103448275862064</v>
      </c>
      <c r="J10" s="17">
        <f t="shared" si="9"/>
        <v>96.078431372549019</v>
      </c>
    </row>
    <row r="11" spans="1:10" x14ac:dyDescent="0.2">
      <c r="A11" s="14" t="s">
        <v>36</v>
      </c>
      <c r="B11" s="14">
        <v>26</v>
      </c>
      <c r="C11" s="14">
        <v>28</v>
      </c>
      <c r="D11" s="18">
        <f t="shared" si="5"/>
        <v>54</v>
      </c>
      <c r="E11" s="14">
        <v>23</v>
      </c>
      <c r="F11" s="14">
        <v>28</v>
      </c>
      <c r="G11" s="18">
        <f t="shared" si="6"/>
        <v>51</v>
      </c>
      <c r="H11" s="17">
        <f t="shared" si="7"/>
        <v>88.461538461538453</v>
      </c>
      <c r="I11" s="17">
        <f t="shared" si="8"/>
        <v>100</v>
      </c>
      <c r="J11" s="17">
        <f t="shared" si="9"/>
        <v>94.444444444444443</v>
      </c>
    </row>
    <row r="12" spans="1:10" x14ac:dyDescent="0.2">
      <c r="A12" s="15" t="s">
        <v>39</v>
      </c>
      <c r="B12" s="14">
        <v>26</v>
      </c>
      <c r="C12" s="14">
        <v>18</v>
      </c>
      <c r="D12" s="18">
        <f t="shared" ref="D12" si="10">B12+C12</f>
        <v>44</v>
      </c>
      <c r="E12" s="14">
        <v>25</v>
      </c>
      <c r="F12" s="14">
        <v>15</v>
      </c>
      <c r="G12" s="18">
        <f t="shared" ref="G12" si="11">E12+F12</f>
        <v>40</v>
      </c>
      <c r="H12" s="17">
        <f t="shared" ref="H12" si="12">E12/B12*100</f>
        <v>96.15384615384616</v>
      </c>
      <c r="I12" s="17">
        <f t="shared" ref="I12" si="13">F12/C12*100</f>
        <v>83.333333333333343</v>
      </c>
      <c r="J12" s="17">
        <f t="shared" ref="J12" si="14">G12/D12*100</f>
        <v>90.909090909090907</v>
      </c>
    </row>
    <row r="13" spans="1:10" x14ac:dyDescent="0.2">
      <c r="A13" s="15" t="s">
        <v>44</v>
      </c>
      <c r="B13" s="14">
        <v>3</v>
      </c>
      <c r="C13" s="14">
        <v>5</v>
      </c>
      <c r="D13" s="18">
        <f t="shared" ref="D13" si="15">B13+C13</f>
        <v>8</v>
      </c>
      <c r="E13" s="14">
        <v>3</v>
      </c>
      <c r="F13" s="14">
        <v>4</v>
      </c>
      <c r="G13" s="18">
        <f t="shared" ref="G13" si="16">E13+F13</f>
        <v>7</v>
      </c>
      <c r="H13" s="17">
        <f t="shared" ref="H13:J15" si="17">E13/B13*100</f>
        <v>100</v>
      </c>
      <c r="I13" s="17">
        <f t="shared" si="17"/>
        <v>80</v>
      </c>
      <c r="J13" s="17">
        <f t="shared" si="17"/>
        <v>87.5</v>
      </c>
    </row>
    <row r="14" spans="1:10" x14ac:dyDescent="0.2">
      <c r="A14" s="15" t="s">
        <v>38</v>
      </c>
      <c r="B14" s="14">
        <v>33</v>
      </c>
      <c r="C14" s="14">
        <v>28</v>
      </c>
      <c r="D14" s="18">
        <f t="shared" ref="D14" si="18">B14+C14</f>
        <v>61</v>
      </c>
      <c r="E14" s="14">
        <v>20</v>
      </c>
      <c r="F14" s="14">
        <v>24</v>
      </c>
      <c r="G14" s="18">
        <f t="shared" ref="G14" si="19">E14+F14</f>
        <v>44</v>
      </c>
      <c r="H14" s="17">
        <f t="shared" ref="H14" si="20">E14/B14*100</f>
        <v>60.606060606060609</v>
      </c>
      <c r="I14" s="17">
        <f t="shared" ref="I14" si="21">F14/C14*100</f>
        <v>85.714285714285708</v>
      </c>
      <c r="J14" s="17">
        <f t="shared" ref="J14" si="22">G14/D14*100</f>
        <v>72.131147540983605</v>
      </c>
    </row>
    <row r="15" spans="1:10" x14ac:dyDescent="0.2">
      <c r="A15" s="18" t="s">
        <v>26</v>
      </c>
      <c r="B15" s="18">
        <f>SUM(B4:B14)</f>
        <v>252</v>
      </c>
      <c r="C15" s="18">
        <f>SUM(C4:C14)</f>
        <v>275</v>
      </c>
      <c r="D15" s="18">
        <f>B15+C15</f>
        <v>527</v>
      </c>
      <c r="E15" s="18">
        <f>SUM(E4:E14)</f>
        <v>234</v>
      </c>
      <c r="F15" s="18">
        <f>SUM(F4:F14)</f>
        <v>262</v>
      </c>
      <c r="G15" s="18">
        <f>E15+F15</f>
        <v>496</v>
      </c>
      <c r="H15" s="17">
        <f t="shared" si="17"/>
        <v>92.857142857142861</v>
      </c>
      <c r="I15" s="17">
        <f t="shared" si="17"/>
        <v>95.27272727272728</v>
      </c>
      <c r="J15" s="17">
        <f t="shared" si="17"/>
        <v>94.117647058823522</v>
      </c>
    </row>
    <row r="16" spans="1:10" x14ac:dyDescent="0.2">
      <c r="G16" s="1"/>
      <c r="H16"/>
      <c r="I16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J11"/>
  <sheetViews>
    <sheetView workbookViewId="0">
      <selection activeCell="A6" sqref="A6:XFD6"/>
    </sheetView>
  </sheetViews>
  <sheetFormatPr defaultColWidth="10.76171875" defaultRowHeight="15" x14ac:dyDescent="0.2"/>
  <cols>
    <col min="1" max="1" width="48.5625" style="2" customWidth="1"/>
    <col min="2" max="2" width="9.68359375" style="2" customWidth="1"/>
    <col min="3" max="3" width="9.68359375" style="1" customWidth="1"/>
    <col min="4" max="10" width="9.68359375" customWidth="1"/>
  </cols>
  <sheetData>
    <row r="1" spans="1:10" x14ac:dyDescent="0.2">
      <c r="A1" s="50"/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2">
      <c r="A2" s="52" t="s">
        <v>23</v>
      </c>
      <c r="B2" s="51" t="s">
        <v>25</v>
      </c>
      <c r="C2" s="51"/>
      <c r="D2" s="51"/>
      <c r="E2" s="51" t="s">
        <v>16</v>
      </c>
      <c r="F2" s="51"/>
      <c r="G2" s="51"/>
      <c r="H2" s="53" t="s">
        <v>24</v>
      </c>
      <c r="I2" s="53"/>
      <c r="J2" s="53"/>
    </row>
    <row r="3" spans="1:10" x14ac:dyDescent="0.2">
      <c r="A3" s="52"/>
      <c r="B3" s="14" t="s">
        <v>18</v>
      </c>
      <c r="C3" s="14" t="s">
        <v>19</v>
      </c>
      <c r="D3" s="18" t="s">
        <v>20</v>
      </c>
      <c r="E3" s="14" t="s">
        <v>18</v>
      </c>
      <c r="F3" s="14" t="s">
        <v>19</v>
      </c>
      <c r="G3" s="14" t="s">
        <v>20</v>
      </c>
      <c r="H3" s="16" t="s">
        <v>18</v>
      </c>
      <c r="I3" s="16" t="s">
        <v>19</v>
      </c>
      <c r="J3" s="16" t="s">
        <v>20</v>
      </c>
    </row>
    <row r="4" spans="1:10" x14ac:dyDescent="0.2">
      <c r="A4" s="14" t="s">
        <v>158</v>
      </c>
      <c r="B4" s="14">
        <v>22</v>
      </c>
      <c r="C4" s="14">
        <v>25</v>
      </c>
      <c r="D4" s="18">
        <f t="shared" ref="D4" si="0">B4+C4</f>
        <v>47</v>
      </c>
      <c r="E4" s="14">
        <v>22</v>
      </c>
      <c r="F4" s="14">
        <v>25</v>
      </c>
      <c r="G4" s="18">
        <f t="shared" ref="G4" si="1">E4+F4</f>
        <v>47</v>
      </c>
      <c r="H4" s="17">
        <f t="shared" ref="H4" si="2">E4/B4*100</f>
        <v>100</v>
      </c>
      <c r="I4" s="17">
        <f t="shared" ref="I4" si="3">F4/C4*100</f>
        <v>100</v>
      </c>
      <c r="J4" s="17">
        <f t="shared" ref="J4" si="4">G4/D4*100</f>
        <v>100</v>
      </c>
    </row>
    <row r="5" spans="1:10" x14ac:dyDescent="0.2">
      <c r="A5" s="15" t="s">
        <v>161</v>
      </c>
      <c r="B5" s="14">
        <v>17</v>
      </c>
      <c r="C5" s="14">
        <v>11</v>
      </c>
      <c r="D5" s="18">
        <f t="shared" ref="D5" si="5">B5+C5</f>
        <v>28</v>
      </c>
      <c r="E5" s="14">
        <v>17</v>
      </c>
      <c r="F5" s="14">
        <v>11</v>
      </c>
      <c r="G5" s="18">
        <f t="shared" ref="G5" si="6">E5+F5</f>
        <v>28</v>
      </c>
      <c r="H5" s="17">
        <f t="shared" ref="H5" si="7">E5/B5*100</f>
        <v>100</v>
      </c>
      <c r="I5" s="17">
        <f t="shared" ref="I5" si="8">F5/C5*100</f>
        <v>100</v>
      </c>
      <c r="J5" s="17">
        <f t="shared" ref="J5" si="9">G5/D5*100</f>
        <v>100</v>
      </c>
    </row>
    <row r="6" spans="1:10" x14ac:dyDescent="0.2">
      <c r="A6" s="15" t="s">
        <v>159</v>
      </c>
      <c r="B6" s="14">
        <v>19</v>
      </c>
      <c r="C6" s="14">
        <v>14</v>
      </c>
      <c r="D6" s="18">
        <f t="shared" ref="D6:D7" si="10">B6+C6</f>
        <v>33</v>
      </c>
      <c r="E6" s="14">
        <v>19</v>
      </c>
      <c r="F6" s="14">
        <v>14</v>
      </c>
      <c r="G6" s="18">
        <f t="shared" ref="G6:G7" si="11">E6+F6</f>
        <v>33</v>
      </c>
      <c r="H6" s="17">
        <f t="shared" ref="H6:J10" si="12">E6/B6*100</f>
        <v>100</v>
      </c>
      <c r="I6" s="17">
        <f t="shared" si="12"/>
        <v>100</v>
      </c>
      <c r="J6" s="17">
        <f t="shared" si="12"/>
        <v>100</v>
      </c>
    </row>
    <row r="7" spans="1:10" x14ac:dyDescent="0.2">
      <c r="A7" s="15" t="s">
        <v>160</v>
      </c>
      <c r="B7" s="14">
        <v>24</v>
      </c>
      <c r="C7" s="14">
        <v>31</v>
      </c>
      <c r="D7" s="18">
        <f t="shared" si="10"/>
        <v>55</v>
      </c>
      <c r="E7" s="14">
        <v>23</v>
      </c>
      <c r="F7" s="14">
        <v>31</v>
      </c>
      <c r="G7" s="18">
        <f t="shared" si="11"/>
        <v>54</v>
      </c>
      <c r="H7" s="17">
        <f t="shared" si="12"/>
        <v>95.833333333333343</v>
      </c>
      <c r="I7" s="17">
        <f t="shared" si="12"/>
        <v>100</v>
      </c>
      <c r="J7" s="17">
        <f t="shared" si="12"/>
        <v>98.181818181818187</v>
      </c>
    </row>
    <row r="8" spans="1:10" x14ac:dyDescent="0.2">
      <c r="A8" s="14" t="s">
        <v>156</v>
      </c>
      <c r="B8" s="14">
        <v>26</v>
      </c>
      <c r="C8" s="14">
        <v>28</v>
      </c>
      <c r="D8" s="18">
        <f>B8+C8</f>
        <v>54</v>
      </c>
      <c r="E8" s="14">
        <v>26</v>
      </c>
      <c r="F8" s="14">
        <v>27</v>
      </c>
      <c r="G8" s="18">
        <f>E8+F8</f>
        <v>53</v>
      </c>
      <c r="H8" s="17">
        <f>E8/B8*100</f>
        <v>100</v>
      </c>
      <c r="I8" s="17">
        <f>F8/C8*100</f>
        <v>96.428571428571431</v>
      </c>
      <c r="J8" s="17">
        <f>G8/D8*100</f>
        <v>98.148148148148152</v>
      </c>
    </row>
    <row r="9" spans="1:10" x14ac:dyDescent="0.2">
      <c r="A9" s="14" t="s">
        <v>157</v>
      </c>
      <c r="B9" s="14">
        <v>23</v>
      </c>
      <c r="C9" s="14">
        <v>22</v>
      </c>
      <c r="D9" s="18">
        <f t="shared" ref="D9" si="13">B9+C9</f>
        <v>45</v>
      </c>
      <c r="E9" s="14">
        <v>22</v>
      </c>
      <c r="F9" s="14">
        <v>15</v>
      </c>
      <c r="G9" s="18">
        <f t="shared" ref="G9" si="14">E9+F9</f>
        <v>37</v>
      </c>
      <c r="H9" s="17">
        <f t="shared" ref="H9" si="15">E9/B9*100</f>
        <v>95.652173913043484</v>
      </c>
      <c r="I9" s="17">
        <f t="shared" ref="I9" si="16">F9/C9*100</f>
        <v>68.181818181818173</v>
      </c>
      <c r="J9" s="17">
        <f t="shared" ref="J9" si="17">G9/D9*100</f>
        <v>82.222222222222214</v>
      </c>
    </row>
    <row r="10" spans="1:10" x14ac:dyDescent="0.2">
      <c r="A10" s="18" t="s">
        <v>26</v>
      </c>
      <c r="B10" s="18">
        <f>SUM(B4:B9)</f>
        <v>131</v>
      </c>
      <c r="C10" s="18">
        <f>SUM(C4:C9)</f>
        <v>131</v>
      </c>
      <c r="D10" s="18">
        <f>B10+C10</f>
        <v>262</v>
      </c>
      <c r="E10" s="18">
        <f>SUM(E4:E9)</f>
        <v>129</v>
      </c>
      <c r="F10" s="18">
        <f>SUM(F4:F9)</f>
        <v>123</v>
      </c>
      <c r="G10" s="18">
        <f>E10+F10</f>
        <v>252</v>
      </c>
      <c r="H10" s="17">
        <f t="shared" si="12"/>
        <v>98.473282442748086</v>
      </c>
      <c r="I10" s="17">
        <f t="shared" si="12"/>
        <v>93.893129770992374</v>
      </c>
      <c r="J10" s="17">
        <f t="shared" si="12"/>
        <v>96.18320610687023</v>
      </c>
    </row>
    <row r="11" spans="1:10" x14ac:dyDescent="0.2">
      <c r="C11" s="2"/>
      <c r="D11" s="2"/>
      <c r="E11" s="2"/>
      <c r="F11" s="2"/>
      <c r="G11" s="1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J14"/>
  <sheetViews>
    <sheetView workbookViewId="0">
      <selection activeCell="D12" sqref="D12"/>
    </sheetView>
  </sheetViews>
  <sheetFormatPr defaultColWidth="10.76171875" defaultRowHeight="15" x14ac:dyDescent="0.2"/>
  <cols>
    <col min="1" max="1" width="42.91015625" style="1" customWidth="1"/>
    <col min="2" max="8" width="9.68359375" style="2" customWidth="1"/>
    <col min="9" max="9" width="9.68359375" style="1" customWidth="1"/>
    <col min="10" max="10" width="9.68359375" customWidth="1"/>
  </cols>
  <sheetData>
    <row r="1" spans="1:10" x14ac:dyDescent="0.2">
      <c r="A1" s="50"/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2">
      <c r="A2" s="52" t="s">
        <v>23</v>
      </c>
      <c r="B2" s="51" t="s">
        <v>25</v>
      </c>
      <c r="C2" s="51"/>
      <c r="D2" s="51"/>
      <c r="E2" s="51" t="s">
        <v>16</v>
      </c>
      <c r="F2" s="51"/>
      <c r="G2" s="51"/>
      <c r="H2" s="53" t="s">
        <v>24</v>
      </c>
      <c r="I2" s="53"/>
      <c r="J2" s="53"/>
    </row>
    <row r="3" spans="1:10" x14ac:dyDescent="0.2">
      <c r="A3" s="52"/>
      <c r="B3" s="14" t="s">
        <v>18</v>
      </c>
      <c r="C3" s="14" t="s">
        <v>19</v>
      </c>
      <c r="D3" s="18" t="s">
        <v>20</v>
      </c>
      <c r="E3" s="14" t="s">
        <v>18</v>
      </c>
      <c r="F3" s="14" t="s">
        <v>19</v>
      </c>
      <c r="G3" s="14" t="s">
        <v>20</v>
      </c>
      <c r="H3" s="16" t="s">
        <v>18</v>
      </c>
      <c r="I3" s="16" t="s">
        <v>19</v>
      </c>
      <c r="J3" s="16" t="s">
        <v>20</v>
      </c>
    </row>
    <row r="4" spans="1:10" x14ac:dyDescent="0.2">
      <c r="A4" s="14" t="s">
        <v>164</v>
      </c>
      <c r="B4" s="14">
        <v>30</v>
      </c>
      <c r="C4" s="14">
        <v>29</v>
      </c>
      <c r="D4" s="18">
        <f t="shared" ref="D4" si="0">B4+C4</f>
        <v>59</v>
      </c>
      <c r="E4" s="14">
        <v>30</v>
      </c>
      <c r="F4" s="14">
        <v>29</v>
      </c>
      <c r="G4" s="18">
        <f t="shared" ref="G4" si="1">E4+F4</f>
        <v>59</v>
      </c>
      <c r="H4" s="17">
        <f t="shared" ref="H4" si="2">E4/B4*100</f>
        <v>100</v>
      </c>
      <c r="I4" s="17">
        <f t="shared" ref="I4" si="3">F4/C4*100</f>
        <v>100</v>
      </c>
      <c r="J4" s="17">
        <f t="shared" ref="J4" si="4">G4/D4*100</f>
        <v>100</v>
      </c>
    </row>
    <row r="5" spans="1:10" x14ac:dyDescent="0.2">
      <c r="A5" s="14" t="s">
        <v>163</v>
      </c>
      <c r="B5" s="14">
        <v>14</v>
      </c>
      <c r="C5" s="14">
        <v>32</v>
      </c>
      <c r="D5" s="18">
        <f t="shared" ref="D5:D9" si="5">B5+C5</f>
        <v>46</v>
      </c>
      <c r="E5" s="14">
        <v>14</v>
      </c>
      <c r="F5" s="14">
        <v>32</v>
      </c>
      <c r="G5" s="18">
        <f t="shared" ref="G5:G9" si="6">E5+F5</f>
        <v>46</v>
      </c>
      <c r="H5" s="17">
        <f t="shared" ref="H5:J13" si="7">E5/B5*100</f>
        <v>100</v>
      </c>
      <c r="I5" s="17">
        <f t="shared" si="7"/>
        <v>100</v>
      </c>
      <c r="J5" s="17">
        <f t="shared" si="7"/>
        <v>100</v>
      </c>
    </row>
    <row r="6" spans="1:10" x14ac:dyDescent="0.2">
      <c r="A6" s="14" t="s">
        <v>167</v>
      </c>
      <c r="B6" s="14">
        <v>7</v>
      </c>
      <c r="C6" s="14">
        <v>9</v>
      </c>
      <c r="D6" s="18">
        <f t="shared" si="5"/>
        <v>16</v>
      </c>
      <c r="E6" s="14">
        <v>7</v>
      </c>
      <c r="F6" s="14">
        <v>9</v>
      </c>
      <c r="G6" s="18">
        <f t="shared" si="6"/>
        <v>16</v>
      </c>
      <c r="H6" s="17">
        <f t="shared" si="7"/>
        <v>100</v>
      </c>
      <c r="I6" s="17">
        <f t="shared" si="7"/>
        <v>100</v>
      </c>
      <c r="J6" s="17">
        <f t="shared" si="7"/>
        <v>100</v>
      </c>
    </row>
    <row r="7" spans="1:10" x14ac:dyDescent="0.2">
      <c r="A7" s="14" t="s">
        <v>168</v>
      </c>
      <c r="B7" s="14">
        <v>23</v>
      </c>
      <c r="C7" s="14">
        <v>23</v>
      </c>
      <c r="D7" s="18">
        <f t="shared" si="5"/>
        <v>46</v>
      </c>
      <c r="E7" s="14">
        <v>23</v>
      </c>
      <c r="F7" s="14">
        <v>23</v>
      </c>
      <c r="G7" s="18">
        <f t="shared" si="6"/>
        <v>46</v>
      </c>
      <c r="H7" s="17">
        <f t="shared" si="7"/>
        <v>100</v>
      </c>
      <c r="I7" s="17">
        <f t="shared" si="7"/>
        <v>100</v>
      </c>
      <c r="J7" s="17">
        <f t="shared" si="7"/>
        <v>100</v>
      </c>
    </row>
    <row r="8" spans="1:10" x14ac:dyDescent="0.2">
      <c r="A8" s="14" t="s">
        <v>169</v>
      </c>
      <c r="B8" s="14">
        <v>22</v>
      </c>
      <c r="C8" s="14">
        <v>28</v>
      </c>
      <c r="D8" s="18">
        <f t="shared" si="5"/>
        <v>50</v>
      </c>
      <c r="E8" s="14">
        <v>22</v>
      </c>
      <c r="F8" s="14">
        <v>28</v>
      </c>
      <c r="G8" s="18">
        <f t="shared" si="6"/>
        <v>50</v>
      </c>
      <c r="H8" s="17">
        <f t="shared" si="7"/>
        <v>100</v>
      </c>
      <c r="I8" s="17">
        <f t="shared" si="7"/>
        <v>100</v>
      </c>
      <c r="J8" s="17">
        <f t="shared" si="7"/>
        <v>100</v>
      </c>
    </row>
    <row r="9" spans="1:10" x14ac:dyDescent="0.2">
      <c r="A9" s="14" t="s">
        <v>165</v>
      </c>
      <c r="B9" s="14">
        <v>21</v>
      </c>
      <c r="C9" s="14">
        <v>29</v>
      </c>
      <c r="D9" s="18">
        <f t="shared" si="5"/>
        <v>50</v>
      </c>
      <c r="E9" s="14">
        <v>20</v>
      </c>
      <c r="F9" s="14">
        <v>29</v>
      </c>
      <c r="G9" s="18">
        <f t="shared" si="6"/>
        <v>49</v>
      </c>
      <c r="H9" s="17">
        <f t="shared" si="7"/>
        <v>95.238095238095227</v>
      </c>
      <c r="I9" s="17">
        <f t="shared" si="7"/>
        <v>100</v>
      </c>
      <c r="J9" s="17">
        <f t="shared" si="7"/>
        <v>98</v>
      </c>
    </row>
    <row r="10" spans="1:10" x14ac:dyDescent="0.2">
      <c r="A10" s="14" t="s">
        <v>162</v>
      </c>
      <c r="B10" s="14">
        <v>34</v>
      </c>
      <c r="C10" s="14">
        <v>23</v>
      </c>
      <c r="D10" s="18">
        <f t="shared" ref="D10:D11" si="8">B10+C10</f>
        <v>57</v>
      </c>
      <c r="E10" s="14">
        <v>33</v>
      </c>
      <c r="F10" s="14">
        <v>22</v>
      </c>
      <c r="G10" s="18">
        <f t="shared" ref="G10:G11" si="9">E10+F10</f>
        <v>55</v>
      </c>
      <c r="H10" s="17">
        <f>E10/B10*100</f>
        <v>97.058823529411768</v>
      </c>
      <c r="I10" s="17">
        <f>F10/C10*100</f>
        <v>95.652173913043484</v>
      </c>
      <c r="J10" s="17">
        <f>G10/D10*100</f>
        <v>96.491228070175438</v>
      </c>
    </row>
    <row r="11" spans="1:10" x14ac:dyDescent="0.2">
      <c r="A11" s="14" t="s">
        <v>170</v>
      </c>
      <c r="B11" s="14">
        <v>11</v>
      </c>
      <c r="C11" s="14">
        <v>10</v>
      </c>
      <c r="D11" s="18">
        <f t="shared" si="8"/>
        <v>21</v>
      </c>
      <c r="E11" s="14">
        <v>10</v>
      </c>
      <c r="F11" s="14">
        <v>9</v>
      </c>
      <c r="G11" s="18">
        <f t="shared" si="9"/>
        <v>19</v>
      </c>
      <c r="H11" s="17">
        <f t="shared" ref="H11" si="10">E11/B11*100</f>
        <v>90.909090909090907</v>
      </c>
      <c r="I11" s="17">
        <f t="shared" ref="I11" si="11">F11/C11*100</f>
        <v>90</v>
      </c>
      <c r="J11" s="17">
        <f t="shared" ref="J11" si="12">G11/D11*100</f>
        <v>90.476190476190482</v>
      </c>
    </row>
    <row r="12" spans="1:10" x14ac:dyDescent="0.2">
      <c r="A12" s="14" t="s">
        <v>166</v>
      </c>
      <c r="B12" s="14">
        <v>23</v>
      </c>
      <c r="C12" s="14">
        <v>22</v>
      </c>
      <c r="D12" s="18">
        <f t="shared" ref="D12" si="13">B12+C12</f>
        <v>45</v>
      </c>
      <c r="E12" s="14">
        <v>13</v>
      </c>
      <c r="F12" s="14">
        <v>14</v>
      </c>
      <c r="G12" s="18">
        <f t="shared" ref="G12" si="14">E12+F12</f>
        <v>27</v>
      </c>
      <c r="H12" s="17">
        <f t="shared" ref="H12" si="15">E12/B12*100</f>
        <v>56.521739130434781</v>
      </c>
      <c r="I12" s="17">
        <f t="shared" ref="I12" si="16">F12/C12*100</f>
        <v>63.636363636363633</v>
      </c>
      <c r="J12" s="17">
        <f t="shared" ref="J12" si="17">G12/D12*100</f>
        <v>60</v>
      </c>
    </row>
    <row r="13" spans="1:10" x14ac:dyDescent="0.2">
      <c r="A13" s="18" t="s">
        <v>26</v>
      </c>
      <c r="B13" s="18">
        <f>SUM(B4:B12)</f>
        <v>185</v>
      </c>
      <c r="C13" s="18">
        <f>SUM(C4:C12)</f>
        <v>205</v>
      </c>
      <c r="D13" s="18">
        <f>SUM(D4:D12)</f>
        <v>390</v>
      </c>
      <c r="E13" s="18">
        <f>SUM(E4:E12)</f>
        <v>172</v>
      </c>
      <c r="F13" s="18">
        <f>SUM(F4:F12)</f>
        <v>195</v>
      </c>
      <c r="G13" s="18">
        <f>SUM(G4:G12)</f>
        <v>367</v>
      </c>
      <c r="H13" s="17">
        <f t="shared" si="7"/>
        <v>92.972972972972983</v>
      </c>
      <c r="I13" s="17">
        <f t="shared" si="7"/>
        <v>95.121951219512198</v>
      </c>
      <c r="J13" s="17">
        <f t="shared" si="7"/>
        <v>94.102564102564102</v>
      </c>
    </row>
    <row r="14" spans="1:10" x14ac:dyDescent="0.2">
      <c r="G14" s="1"/>
      <c r="H14"/>
      <c r="I14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RECAPITULATIF</vt:lpstr>
      <vt:lpstr>BANFORA</vt:lpstr>
      <vt:lpstr>BOBO DIOULASSO</vt:lpstr>
      <vt:lpstr>DEDOUGOU</vt:lpstr>
      <vt:lpstr>DIEBOUGOU</vt:lpstr>
      <vt:lpstr>DORI</vt:lpstr>
      <vt:lpstr>FADA NGOURMA</vt:lpstr>
      <vt:lpstr>GAOUA</vt:lpstr>
      <vt:lpstr>KAYA</vt:lpstr>
      <vt:lpstr>KOUDOUGOU</vt:lpstr>
      <vt:lpstr>KOUPELA</vt:lpstr>
      <vt:lpstr>MANGA</vt:lpstr>
      <vt:lpstr>NOUNA</vt:lpstr>
      <vt:lpstr>OUAGADOUGOU</vt:lpstr>
      <vt:lpstr>OUAHIGOUYA</vt:lpstr>
      <vt:lpstr>TENKODOGO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2022-06-15T08:12:37Z</dcterms:created>
  <dcterms:modified xsi:type="dcterms:W3CDTF">2023-06-30T22:30:37Z</dcterms:modified>
</cp:coreProperties>
</file>