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ULTAT BEP-BEPC-CAP-CQP\"/>
    </mc:Choice>
  </mc:AlternateContent>
  <xr:revisionPtr revIDLastSave="0" documentId="13_ncr:1_{92156E16-72C2-4C8B-B6A7-FC89B6E66066}" xr6:coauthVersionLast="47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RECAPITULATIF" sheetId="30" r:id="rId1"/>
    <sheet name="Feuil5" sheetId="35" r:id="rId2"/>
    <sheet name="Feuil6" sheetId="36" r:id="rId3"/>
    <sheet name="Feuil7" sheetId="37" r:id="rId4"/>
    <sheet name="Feuil8" sheetId="38" r:id="rId5"/>
    <sheet name="Feuil9" sheetId="39" r:id="rId6"/>
    <sheet name="Feuil10" sheetId="40" r:id="rId7"/>
    <sheet name="Feuil11" sheetId="41" r:id="rId8"/>
    <sheet name="Feuil12" sheetId="42" r:id="rId9"/>
    <sheet name="BANFORA" sheetId="2" r:id="rId10"/>
    <sheet name="BOBO DIOULASSO" sheetId="3" r:id="rId11"/>
    <sheet name="DEDOUGOU" sheetId="17" r:id="rId12"/>
    <sheet name="DIEBOUGOU" sheetId="18" r:id="rId13"/>
    <sheet name="DORI" sheetId="19" r:id="rId14"/>
    <sheet name="GAOUA" sheetId="21" r:id="rId15"/>
    <sheet name="FADA NGOURMA" sheetId="20" r:id="rId16"/>
    <sheet name="KAYA" sheetId="22" r:id="rId17"/>
    <sheet name="KOUDOUGOU" sheetId="23" r:id="rId18"/>
    <sheet name="KOUPELA" sheetId="24" r:id="rId19"/>
    <sheet name="MANGA" sheetId="25" r:id="rId20"/>
    <sheet name="NOUNA" sheetId="26" r:id="rId21"/>
    <sheet name="OUAGADOUGOU" sheetId="27" r:id="rId22"/>
    <sheet name="OUAHIGOUYA" sheetId="28" r:id="rId23"/>
    <sheet name="TENKODOGO" sheetId="29" r:id="rId2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3" l="1"/>
  <c r="D10" i="23"/>
  <c r="G4" i="18" l="1"/>
  <c r="G4" i="22"/>
  <c r="G5" i="22"/>
  <c r="J5" i="22" s="1"/>
  <c r="G6" i="22"/>
  <c r="G7" i="22"/>
  <c r="G8" i="22"/>
  <c r="G9" i="22"/>
  <c r="G10" i="22"/>
  <c r="D4" i="22"/>
  <c r="D5" i="22"/>
  <c r="D6" i="22"/>
  <c r="D7" i="22"/>
  <c r="D8" i="22"/>
  <c r="D9" i="22"/>
  <c r="D10" i="22"/>
  <c r="D4" i="18"/>
  <c r="J4" i="18" s="1"/>
  <c r="F9" i="29"/>
  <c r="F18" i="30" s="1"/>
  <c r="E9" i="29"/>
  <c r="C9" i="29"/>
  <c r="B9" i="29"/>
  <c r="I8" i="29"/>
  <c r="H8" i="29"/>
  <c r="G8" i="29"/>
  <c r="D8" i="29"/>
  <c r="I7" i="29"/>
  <c r="H7" i="29"/>
  <c r="G7" i="29"/>
  <c r="D7" i="29"/>
  <c r="I6" i="29"/>
  <c r="H6" i="29"/>
  <c r="G6" i="29"/>
  <c r="D6" i="29"/>
  <c r="I5" i="29"/>
  <c r="H5" i="29"/>
  <c r="G5" i="29"/>
  <c r="D5" i="29"/>
  <c r="I4" i="29"/>
  <c r="H4" i="29"/>
  <c r="G4" i="29"/>
  <c r="D4" i="29"/>
  <c r="F12" i="28"/>
  <c r="F17" i="30" s="1"/>
  <c r="E12" i="28"/>
  <c r="E17" i="30" s="1"/>
  <c r="C12" i="28"/>
  <c r="C17" i="30" s="1"/>
  <c r="B12" i="28"/>
  <c r="B17" i="30" s="1"/>
  <c r="I11" i="28"/>
  <c r="H11" i="28"/>
  <c r="G11" i="28"/>
  <c r="D11" i="28"/>
  <c r="I10" i="28"/>
  <c r="H10" i="28"/>
  <c r="G10" i="28"/>
  <c r="D10" i="28"/>
  <c r="J10" i="28" s="1"/>
  <c r="I9" i="28"/>
  <c r="H9" i="28"/>
  <c r="G9" i="28"/>
  <c r="D9" i="28"/>
  <c r="J9" i="28" s="1"/>
  <c r="I8" i="28"/>
  <c r="H8" i="28"/>
  <c r="G8" i="28"/>
  <c r="D8" i="28"/>
  <c r="I7" i="28"/>
  <c r="H7" i="28"/>
  <c r="G7" i="28"/>
  <c r="D7" i="28"/>
  <c r="I6" i="28"/>
  <c r="H6" i="28"/>
  <c r="G6" i="28"/>
  <c r="D6" i="28"/>
  <c r="I5" i="28"/>
  <c r="H5" i="28"/>
  <c r="G5" i="28"/>
  <c r="D5" i="28"/>
  <c r="I4" i="28"/>
  <c r="H4" i="28"/>
  <c r="G4" i="28"/>
  <c r="D4" i="28"/>
  <c r="F31" i="27"/>
  <c r="F16" i="30" s="1"/>
  <c r="E31" i="27"/>
  <c r="E16" i="30" s="1"/>
  <c r="C31" i="27"/>
  <c r="C16" i="30" s="1"/>
  <c r="B31" i="27"/>
  <c r="I30" i="27"/>
  <c r="H30" i="27"/>
  <c r="G30" i="27"/>
  <c r="J30" i="27" s="1"/>
  <c r="D30" i="27"/>
  <c r="I29" i="27"/>
  <c r="H29" i="27"/>
  <c r="G29" i="27"/>
  <c r="D29" i="27"/>
  <c r="I28" i="27"/>
  <c r="H28" i="27"/>
  <c r="G28" i="27"/>
  <c r="D28" i="27"/>
  <c r="I27" i="27"/>
  <c r="H27" i="27"/>
  <c r="G27" i="27"/>
  <c r="J27" i="27" s="1"/>
  <c r="D27" i="27"/>
  <c r="I26" i="27"/>
  <c r="H26" i="27"/>
  <c r="G26" i="27"/>
  <c r="J26" i="27" s="1"/>
  <c r="D26" i="27"/>
  <c r="I25" i="27"/>
  <c r="H25" i="27"/>
  <c r="G25" i="27"/>
  <c r="D25" i="27"/>
  <c r="I24" i="27"/>
  <c r="H24" i="27"/>
  <c r="G24" i="27"/>
  <c r="J24" i="27" s="1"/>
  <c r="D24" i="27"/>
  <c r="I23" i="27"/>
  <c r="H23" i="27"/>
  <c r="G23" i="27"/>
  <c r="J23" i="27" s="1"/>
  <c r="D23" i="27"/>
  <c r="I22" i="27"/>
  <c r="H22" i="27"/>
  <c r="G22" i="27"/>
  <c r="D22" i="27"/>
  <c r="I21" i="27"/>
  <c r="H21" i="27"/>
  <c r="G21" i="27"/>
  <c r="D21" i="27"/>
  <c r="I20" i="27"/>
  <c r="H20" i="27"/>
  <c r="G20" i="27"/>
  <c r="J20" i="27" s="1"/>
  <c r="D20" i="27"/>
  <c r="I19" i="27"/>
  <c r="H19" i="27"/>
  <c r="G19" i="27"/>
  <c r="J19" i="27" s="1"/>
  <c r="D19" i="27"/>
  <c r="I18" i="27"/>
  <c r="H18" i="27"/>
  <c r="G18" i="27"/>
  <c r="J18" i="27" s="1"/>
  <c r="D18" i="27"/>
  <c r="I17" i="27"/>
  <c r="H17" i="27"/>
  <c r="G17" i="27"/>
  <c r="D17" i="27"/>
  <c r="I16" i="27"/>
  <c r="H16" i="27"/>
  <c r="G16" i="27"/>
  <c r="D16" i="27"/>
  <c r="I15" i="27"/>
  <c r="H15" i="27"/>
  <c r="G15" i="27"/>
  <c r="J15" i="27" s="1"/>
  <c r="D15" i="27"/>
  <c r="I14" i="27"/>
  <c r="H14" i="27"/>
  <c r="G14" i="27"/>
  <c r="J14" i="27" s="1"/>
  <c r="D14" i="27"/>
  <c r="I13" i="27"/>
  <c r="H13" i="27"/>
  <c r="G13" i="27"/>
  <c r="D13" i="27"/>
  <c r="I12" i="27"/>
  <c r="H12" i="27"/>
  <c r="G12" i="27"/>
  <c r="J12" i="27" s="1"/>
  <c r="D12" i="27"/>
  <c r="I11" i="27"/>
  <c r="H11" i="27"/>
  <c r="G11" i="27"/>
  <c r="J11" i="27" s="1"/>
  <c r="D11" i="27"/>
  <c r="I10" i="27"/>
  <c r="H10" i="27"/>
  <c r="G10" i="27"/>
  <c r="D10" i="27"/>
  <c r="I9" i="27"/>
  <c r="H9" i="27"/>
  <c r="G9" i="27"/>
  <c r="D9" i="27"/>
  <c r="I8" i="27"/>
  <c r="H8" i="27"/>
  <c r="G8" i="27"/>
  <c r="D8" i="27"/>
  <c r="I7" i="27"/>
  <c r="H7" i="27"/>
  <c r="G7" i="27"/>
  <c r="D7" i="27"/>
  <c r="I6" i="27"/>
  <c r="H6" i="27"/>
  <c r="G6" i="27"/>
  <c r="D6" i="27"/>
  <c r="I5" i="27"/>
  <c r="H5" i="27"/>
  <c r="G5" i="27"/>
  <c r="D5" i="27"/>
  <c r="I4" i="27"/>
  <c r="H4" i="27"/>
  <c r="G4" i="27"/>
  <c r="D4" i="27"/>
  <c r="F6" i="26"/>
  <c r="F15" i="30" s="1"/>
  <c r="E6" i="26"/>
  <c r="E15" i="30" s="1"/>
  <c r="C6" i="26"/>
  <c r="C15" i="30" s="1"/>
  <c r="B6" i="26"/>
  <c r="B15" i="30" s="1"/>
  <c r="I5" i="26"/>
  <c r="H5" i="26"/>
  <c r="G5" i="26"/>
  <c r="D5" i="26"/>
  <c r="I4" i="26"/>
  <c r="H4" i="26"/>
  <c r="G4" i="26"/>
  <c r="D4" i="26"/>
  <c r="F8" i="25"/>
  <c r="F14" i="30" s="1"/>
  <c r="E8" i="25"/>
  <c r="E14" i="30" s="1"/>
  <c r="C8" i="25"/>
  <c r="B8" i="25"/>
  <c r="B14" i="30" s="1"/>
  <c r="I7" i="25"/>
  <c r="H7" i="25"/>
  <c r="G7" i="25"/>
  <c r="D7" i="25"/>
  <c r="I6" i="25"/>
  <c r="H6" i="25"/>
  <c r="G6" i="25"/>
  <c r="D6" i="25"/>
  <c r="J6" i="25" s="1"/>
  <c r="I5" i="25"/>
  <c r="H5" i="25"/>
  <c r="G5" i="25"/>
  <c r="D5" i="25"/>
  <c r="J5" i="25" s="1"/>
  <c r="I4" i="25"/>
  <c r="H4" i="25"/>
  <c r="G4" i="25"/>
  <c r="D4" i="25"/>
  <c r="F13" i="24"/>
  <c r="F13" i="30" s="1"/>
  <c r="E13" i="24"/>
  <c r="E13" i="30" s="1"/>
  <c r="C13" i="24"/>
  <c r="B13" i="24"/>
  <c r="B13" i="30" s="1"/>
  <c r="I12" i="24"/>
  <c r="H12" i="24"/>
  <c r="G12" i="24"/>
  <c r="D12" i="24"/>
  <c r="I11" i="24"/>
  <c r="H11" i="24"/>
  <c r="G11" i="24"/>
  <c r="D11" i="24"/>
  <c r="I10" i="24"/>
  <c r="H10" i="24"/>
  <c r="G10" i="24"/>
  <c r="D10" i="24"/>
  <c r="I9" i="24"/>
  <c r="H9" i="24"/>
  <c r="G9" i="24"/>
  <c r="D9" i="24"/>
  <c r="I8" i="24"/>
  <c r="H8" i="24"/>
  <c r="G8" i="24"/>
  <c r="D8" i="24"/>
  <c r="I7" i="24"/>
  <c r="H7" i="24"/>
  <c r="G7" i="24"/>
  <c r="D7" i="24"/>
  <c r="I6" i="24"/>
  <c r="H6" i="24"/>
  <c r="G6" i="24"/>
  <c r="D6" i="24"/>
  <c r="I5" i="24"/>
  <c r="H5" i="24"/>
  <c r="G5" i="24"/>
  <c r="D5" i="24"/>
  <c r="J5" i="24" s="1"/>
  <c r="I4" i="24"/>
  <c r="H4" i="24"/>
  <c r="G4" i="24"/>
  <c r="J4" i="24" s="1"/>
  <c r="D4" i="24"/>
  <c r="F29" i="23"/>
  <c r="F12" i="30" s="1"/>
  <c r="E29" i="23"/>
  <c r="E12" i="30" s="1"/>
  <c r="C29" i="23"/>
  <c r="C12" i="30" s="1"/>
  <c r="B29" i="23"/>
  <c r="B12" i="30" s="1"/>
  <c r="I28" i="23"/>
  <c r="H28" i="23"/>
  <c r="G28" i="23"/>
  <c r="D28" i="23"/>
  <c r="I27" i="23"/>
  <c r="H27" i="23"/>
  <c r="G27" i="23"/>
  <c r="D27" i="23"/>
  <c r="J27" i="23" s="1"/>
  <c r="I26" i="23"/>
  <c r="H26" i="23"/>
  <c r="G26" i="23"/>
  <c r="D26" i="23"/>
  <c r="I25" i="23"/>
  <c r="H25" i="23"/>
  <c r="G25" i="23"/>
  <c r="D25" i="23"/>
  <c r="J25" i="23" s="1"/>
  <c r="I24" i="23"/>
  <c r="H24" i="23"/>
  <c r="G24" i="23"/>
  <c r="D24" i="23"/>
  <c r="I23" i="23"/>
  <c r="H23" i="23"/>
  <c r="G23" i="23"/>
  <c r="D23" i="23"/>
  <c r="J23" i="23" s="1"/>
  <c r="I22" i="23"/>
  <c r="H22" i="23"/>
  <c r="G22" i="23"/>
  <c r="D22" i="23"/>
  <c r="I21" i="23"/>
  <c r="H21" i="23"/>
  <c r="G21" i="23"/>
  <c r="D21" i="23"/>
  <c r="J21" i="23" s="1"/>
  <c r="I20" i="23"/>
  <c r="H20" i="23"/>
  <c r="G20" i="23"/>
  <c r="D20" i="23"/>
  <c r="I19" i="23"/>
  <c r="H19" i="23"/>
  <c r="G19" i="23"/>
  <c r="D19" i="23"/>
  <c r="I18" i="23"/>
  <c r="H18" i="23"/>
  <c r="G18" i="23"/>
  <c r="D18" i="23"/>
  <c r="I17" i="23"/>
  <c r="H17" i="23"/>
  <c r="G17" i="23"/>
  <c r="D17" i="23"/>
  <c r="J17" i="23" s="1"/>
  <c r="I16" i="23"/>
  <c r="H16" i="23"/>
  <c r="G16" i="23"/>
  <c r="D16" i="23"/>
  <c r="I15" i="23"/>
  <c r="H15" i="23"/>
  <c r="G15" i="23"/>
  <c r="D15" i="23"/>
  <c r="I14" i="23"/>
  <c r="H14" i="23"/>
  <c r="G14" i="23"/>
  <c r="D14" i="23"/>
  <c r="I13" i="23"/>
  <c r="H13" i="23"/>
  <c r="G13" i="23"/>
  <c r="D13" i="23"/>
  <c r="J13" i="23" s="1"/>
  <c r="I12" i="23"/>
  <c r="H12" i="23"/>
  <c r="G12" i="23"/>
  <c r="D12" i="23"/>
  <c r="I11" i="23"/>
  <c r="H11" i="23"/>
  <c r="G11" i="23"/>
  <c r="J11" i="23"/>
  <c r="I10" i="23"/>
  <c r="H10" i="23"/>
  <c r="G10" i="23"/>
  <c r="I9" i="23"/>
  <c r="H9" i="23"/>
  <c r="G9" i="23"/>
  <c r="D9" i="23"/>
  <c r="I8" i="23"/>
  <c r="H8" i="23"/>
  <c r="G8" i="23"/>
  <c r="D8" i="23"/>
  <c r="I7" i="23"/>
  <c r="H7" i="23"/>
  <c r="G7" i="23"/>
  <c r="D7" i="23"/>
  <c r="J7" i="23" s="1"/>
  <c r="I6" i="23"/>
  <c r="H6" i="23"/>
  <c r="G6" i="23"/>
  <c r="J6" i="23" s="1"/>
  <c r="D6" i="23"/>
  <c r="I5" i="23"/>
  <c r="H5" i="23"/>
  <c r="G5" i="23"/>
  <c r="D5" i="23"/>
  <c r="I4" i="23"/>
  <c r="H4" i="23"/>
  <c r="G4" i="23"/>
  <c r="D4" i="23"/>
  <c r="F12" i="22"/>
  <c r="F11" i="30" s="1"/>
  <c r="E12" i="22"/>
  <c r="E11" i="30" s="1"/>
  <c r="C12" i="22"/>
  <c r="B12" i="22"/>
  <c r="B11" i="30" s="1"/>
  <c r="I11" i="22"/>
  <c r="H11" i="22"/>
  <c r="G11" i="22"/>
  <c r="D11" i="22"/>
  <c r="I10" i="22"/>
  <c r="H10" i="22"/>
  <c r="I9" i="22"/>
  <c r="H9" i="22"/>
  <c r="I8" i="22"/>
  <c r="H8" i="22"/>
  <c r="I7" i="22"/>
  <c r="H7" i="22"/>
  <c r="I6" i="22"/>
  <c r="H6" i="22"/>
  <c r="I5" i="22"/>
  <c r="H5" i="22"/>
  <c r="I4" i="22"/>
  <c r="H4" i="22"/>
  <c r="J4" i="22"/>
  <c r="F5" i="21"/>
  <c r="F10" i="30" s="1"/>
  <c r="E5" i="21"/>
  <c r="E10" i="30" s="1"/>
  <c r="C5" i="21"/>
  <c r="C10" i="30" s="1"/>
  <c r="B5" i="21"/>
  <c r="I4" i="21"/>
  <c r="H4" i="21"/>
  <c r="G4" i="21"/>
  <c r="D4" i="21"/>
  <c r="F12" i="20"/>
  <c r="F9" i="30" s="1"/>
  <c r="E12" i="20"/>
  <c r="E9" i="30" s="1"/>
  <c r="C12" i="20"/>
  <c r="C9" i="30" s="1"/>
  <c r="B12" i="20"/>
  <c r="B9" i="30" s="1"/>
  <c r="I11" i="20"/>
  <c r="H11" i="20"/>
  <c r="G11" i="20"/>
  <c r="D11" i="20"/>
  <c r="I10" i="20"/>
  <c r="H10" i="20"/>
  <c r="G10" i="20"/>
  <c r="D10" i="20"/>
  <c r="I9" i="20"/>
  <c r="H9" i="20"/>
  <c r="G9" i="20"/>
  <c r="D9" i="20"/>
  <c r="I8" i="20"/>
  <c r="H8" i="20"/>
  <c r="G8" i="20"/>
  <c r="D8" i="20"/>
  <c r="I7" i="20"/>
  <c r="H7" i="20"/>
  <c r="G7" i="20"/>
  <c r="D7" i="20"/>
  <c r="I6" i="20"/>
  <c r="H6" i="20"/>
  <c r="G6" i="20"/>
  <c r="D6" i="20"/>
  <c r="I5" i="20"/>
  <c r="H5" i="20"/>
  <c r="G5" i="20"/>
  <c r="D5" i="20"/>
  <c r="I4" i="20"/>
  <c r="H4" i="20"/>
  <c r="G4" i="20"/>
  <c r="J4" i="20" s="1"/>
  <c r="D4" i="20"/>
  <c r="F6" i="19"/>
  <c r="F8" i="30" s="1"/>
  <c r="E6" i="19"/>
  <c r="E8" i="30" s="1"/>
  <c r="C6" i="19"/>
  <c r="C8" i="30" s="1"/>
  <c r="B6" i="19"/>
  <c r="I5" i="19"/>
  <c r="H5" i="19"/>
  <c r="G5" i="19"/>
  <c r="D5" i="19"/>
  <c r="I4" i="19"/>
  <c r="H4" i="19"/>
  <c r="G4" i="19"/>
  <c r="D4" i="19"/>
  <c r="F8" i="18"/>
  <c r="F7" i="30" s="1"/>
  <c r="E8" i="18"/>
  <c r="C8" i="18"/>
  <c r="B8" i="18"/>
  <c r="B7" i="30" s="1"/>
  <c r="I7" i="18"/>
  <c r="H7" i="18"/>
  <c r="G7" i="18"/>
  <c r="D7" i="18"/>
  <c r="I6" i="18"/>
  <c r="H6" i="18"/>
  <c r="G6" i="18"/>
  <c r="D6" i="18"/>
  <c r="I5" i="18"/>
  <c r="H5" i="18"/>
  <c r="G5" i="18"/>
  <c r="D5" i="18"/>
  <c r="I4" i="18"/>
  <c r="H4" i="18"/>
  <c r="F12" i="17"/>
  <c r="F6" i="30" s="1"/>
  <c r="E12" i="17"/>
  <c r="E6" i="30" s="1"/>
  <c r="C12" i="17"/>
  <c r="C6" i="30" s="1"/>
  <c r="B12" i="17"/>
  <c r="B6" i="30" s="1"/>
  <c r="I11" i="17"/>
  <c r="H11" i="17"/>
  <c r="G11" i="17"/>
  <c r="D11" i="17"/>
  <c r="I10" i="17"/>
  <c r="H10" i="17"/>
  <c r="G10" i="17"/>
  <c r="D10" i="17"/>
  <c r="I9" i="17"/>
  <c r="H9" i="17"/>
  <c r="G9" i="17"/>
  <c r="D9" i="17"/>
  <c r="I8" i="17"/>
  <c r="H8" i="17"/>
  <c r="G8" i="17"/>
  <c r="D8" i="17"/>
  <c r="I7" i="17"/>
  <c r="H7" i="17"/>
  <c r="G7" i="17"/>
  <c r="D7" i="17"/>
  <c r="I6" i="17"/>
  <c r="H6" i="17"/>
  <c r="G6" i="17"/>
  <c r="D6" i="17"/>
  <c r="I5" i="17"/>
  <c r="H5" i="17"/>
  <c r="G5" i="17"/>
  <c r="D5" i="17"/>
  <c r="I4" i="17"/>
  <c r="H4" i="17"/>
  <c r="G4" i="17"/>
  <c r="D4" i="17"/>
  <c r="F16" i="3"/>
  <c r="F5" i="30" s="1"/>
  <c r="E16" i="3"/>
  <c r="E5" i="30" s="1"/>
  <c r="C16" i="3"/>
  <c r="C5" i="30" s="1"/>
  <c r="B16" i="3"/>
  <c r="B5" i="30" s="1"/>
  <c r="I15" i="3"/>
  <c r="H15" i="3"/>
  <c r="G15" i="3"/>
  <c r="D15" i="3"/>
  <c r="I14" i="3"/>
  <c r="H14" i="3"/>
  <c r="G14" i="3"/>
  <c r="D14" i="3"/>
  <c r="J14" i="3" s="1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J7" i="3" s="1"/>
  <c r="I6" i="3"/>
  <c r="H6" i="3"/>
  <c r="G6" i="3"/>
  <c r="D6" i="3"/>
  <c r="I5" i="3"/>
  <c r="H5" i="3"/>
  <c r="G5" i="3"/>
  <c r="D5" i="3"/>
  <c r="I4" i="3"/>
  <c r="H4" i="3"/>
  <c r="G4" i="3"/>
  <c r="D4" i="3"/>
  <c r="F12" i="2"/>
  <c r="E12" i="2"/>
  <c r="C12" i="2"/>
  <c r="C4" i="30" s="1"/>
  <c r="B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J7" i="2" s="1"/>
  <c r="I6" i="2"/>
  <c r="H6" i="2"/>
  <c r="G6" i="2"/>
  <c r="D6" i="2"/>
  <c r="I5" i="2"/>
  <c r="H5" i="2"/>
  <c r="G5" i="2"/>
  <c r="D5" i="2"/>
  <c r="I4" i="2"/>
  <c r="H4" i="2"/>
  <c r="G4" i="2"/>
  <c r="D4" i="2"/>
  <c r="J4" i="29" l="1"/>
  <c r="J5" i="27"/>
  <c r="J9" i="27"/>
  <c r="J6" i="24"/>
  <c r="J10" i="17"/>
  <c r="J7" i="17"/>
  <c r="J29" i="27"/>
  <c r="J15" i="3"/>
  <c r="J11" i="3"/>
  <c r="J13" i="3"/>
  <c r="J12" i="3"/>
  <c r="J10" i="3"/>
  <c r="J9" i="3"/>
  <c r="J8" i="3"/>
  <c r="J6" i="3"/>
  <c r="J5" i="3"/>
  <c r="J4" i="3"/>
  <c r="G16" i="3"/>
  <c r="G5" i="30" s="1"/>
  <c r="I16" i="3"/>
  <c r="I5" i="30" s="1"/>
  <c r="D16" i="3"/>
  <c r="H16" i="3"/>
  <c r="H5" i="30" s="1"/>
  <c r="J28" i="23"/>
  <c r="J26" i="23"/>
  <c r="J24" i="23"/>
  <c r="J22" i="23"/>
  <c r="J20" i="23"/>
  <c r="J19" i="23"/>
  <c r="J18" i="23"/>
  <c r="J16" i="23"/>
  <c r="J15" i="23"/>
  <c r="J14" i="23"/>
  <c r="J12" i="23"/>
  <c r="J10" i="23"/>
  <c r="J9" i="23"/>
  <c r="J8" i="23"/>
  <c r="J5" i="23"/>
  <c r="G29" i="23"/>
  <c r="G12" i="30" s="1"/>
  <c r="H29" i="23"/>
  <c r="H12" i="30" s="1"/>
  <c r="I29" i="23"/>
  <c r="I12" i="30" s="1"/>
  <c r="D29" i="23"/>
  <c r="D12" i="30" s="1"/>
  <c r="J4" i="23"/>
  <c r="J7" i="25"/>
  <c r="D8" i="25"/>
  <c r="D14" i="30" s="1"/>
  <c r="G8" i="25"/>
  <c r="G14" i="30" s="1"/>
  <c r="C14" i="30"/>
  <c r="I8" i="25"/>
  <c r="I14" i="30" s="1"/>
  <c r="J4" i="25"/>
  <c r="H8" i="25"/>
  <c r="H14" i="30" s="1"/>
  <c r="J11" i="22"/>
  <c r="J10" i="22"/>
  <c r="J6" i="22"/>
  <c r="J28" i="27"/>
  <c r="J25" i="27"/>
  <c r="J22" i="27"/>
  <c r="J21" i="27"/>
  <c r="J17" i="27"/>
  <c r="J16" i="27"/>
  <c r="J13" i="27"/>
  <c r="J10" i="27"/>
  <c r="J8" i="27"/>
  <c r="J7" i="27"/>
  <c r="J6" i="27"/>
  <c r="G31" i="27"/>
  <c r="G16" i="30" s="1"/>
  <c r="I31" i="27"/>
  <c r="I16" i="30" s="1"/>
  <c r="D31" i="27"/>
  <c r="D16" i="30" s="1"/>
  <c r="H31" i="27"/>
  <c r="H16" i="30" s="1"/>
  <c r="J4" i="27"/>
  <c r="B16" i="30"/>
  <c r="J5" i="26"/>
  <c r="G6" i="26"/>
  <c r="G15" i="30" s="1"/>
  <c r="I6" i="26"/>
  <c r="I15" i="30" s="1"/>
  <c r="D6" i="26"/>
  <c r="D15" i="30" s="1"/>
  <c r="H6" i="26"/>
  <c r="H15" i="30" s="1"/>
  <c r="J4" i="26"/>
  <c r="G5" i="21"/>
  <c r="G10" i="30" s="1"/>
  <c r="D5" i="21"/>
  <c r="D10" i="30" s="1"/>
  <c r="I5" i="21"/>
  <c r="I10" i="30" s="1"/>
  <c r="J4" i="21"/>
  <c r="H5" i="21"/>
  <c r="H10" i="30" s="1"/>
  <c r="B10" i="30"/>
  <c r="J11" i="20"/>
  <c r="J10" i="20"/>
  <c r="J9" i="20"/>
  <c r="J8" i="20"/>
  <c r="J6" i="20"/>
  <c r="J7" i="20"/>
  <c r="J5" i="20"/>
  <c r="I12" i="20"/>
  <c r="I9" i="30" s="1"/>
  <c r="G12" i="20"/>
  <c r="G9" i="30" s="1"/>
  <c r="D12" i="20"/>
  <c r="D9" i="30" s="1"/>
  <c r="H12" i="20"/>
  <c r="H9" i="30" s="1"/>
  <c r="J12" i="24"/>
  <c r="J11" i="24"/>
  <c r="J10" i="24"/>
  <c r="J9" i="24"/>
  <c r="J8" i="24"/>
  <c r="J7" i="24"/>
  <c r="D13" i="24"/>
  <c r="D13" i="30" s="1"/>
  <c r="H13" i="24"/>
  <c r="H13" i="30" s="1"/>
  <c r="G13" i="24"/>
  <c r="G13" i="30" s="1"/>
  <c r="I13" i="24"/>
  <c r="I13" i="30" s="1"/>
  <c r="C13" i="30"/>
  <c r="J11" i="28"/>
  <c r="J8" i="28"/>
  <c r="J7" i="28"/>
  <c r="J6" i="28"/>
  <c r="J5" i="28"/>
  <c r="D12" i="28"/>
  <c r="D17" i="30" s="1"/>
  <c r="G12" i="28"/>
  <c r="G17" i="30" s="1"/>
  <c r="H12" i="28"/>
  <c r="H17" i="30" s="1"/>
  <c r="J4" i="28"/>
  <c r="I12" i="28"/>
  <c r="I17" i="30" s="1"/>
  <c r="J5" i="2"/>
  <c r="J7" i="18"/>
  <c r="J6" i="18"/>
  <c r="G8" i="18"/>
  <c r="G7" i="30" s="1"/>
  <c r="J5" i="18"/>
  <c r="I8" i="18"/>
  <c r="I7" i="30" s="1"/>
  <c r="E7" i="30"/>
  <c r="C7" i="30"/>
  <c r="J7" i="22"/>
  <c r="J11" i="17"/>
  <c r="J11" i="2"/>
  <c r="H8" i="18"/>
  <c r="H7" i="30" s="1"/>
  <c r="J8" i="29"/>
  <c r="J7" i="29"/>
  <c r="G9" i="29"/>
  <c r="G18" i="30" s="1"/>
  <c r="J6" i="29"/>
  <c r="H9" i="29"/>
  <c r="H18" i="30" s="1"/>
  <c r="E18" i="30"/>
  <c r="J5" i="29"/>
  <c r="B18" i="30"/>
  <c r="D9" i="29"/>
  <c r="D18" i="30" s="1"/>
  <c r="I9" i="29"/>
  <c r="I18" i="30" s="1"/>
  <c r="C18" i="30"/>
  <c r="J5" i="19"/>
  <c r="D6" i="19"/>
  <c r="D8" i="30" s="1"/>
  <c r="I6" i="19"/>
  <c r="I8" i="30" s="1"/>
  <c r="J4" i="19"/>
  <c r="B8" i="30"/>
  <c r="H6" i="19"/>
  <c r="H8" i="30" s="1"/>
  <c r="J9" i="22"/>
  <c r="J8" i="22"/>
  <c r="D12" i="22"/>
  <c r="D11" i="30" s="1"/>
  <c r="H12" i="22"/>
  <c r="H11" i="30" s="1"/>
  <c r="G12" i="22"/>
  <c r="G11" i="30" s="1"/>
  <c r="I12" i="22"/>
  <c r="I11" i="30" s="1"/>
  <c r="C11" i="30"/>
  <c r="J10" i="2"/>
  <c r="J9" i="2"/>
  <c r="J8" i="2"/>
  <c r="J6" i="2"/>
  <c r="I12" i="2"/>
  <c r="I4" i="30" s="1"/>
  <c r="H12" i="2"/>
  <c r="H4" i="30" s="1"/>
  <c r="F4" i="30"/>
  <c r="E4" i="30"/>
  <c r="J4" i="2"/>
  <c r="G12" i="2"/>
  <c r="G4" i="30" s="1"/>
  <c r="D12" i="2"/>
  <c r="B4" i="30"/>
  <c r="J9" i="17"/>
  <c r="J8" i="17"/>
  <c r="J6" i="17"/>
  <c r="J5" i="17"/>
  <c r="J4" i="17"/>
  <c r="G12" i="17"/>
  <c r="G6" i="30" s="1"/>
  <c r="I12" i="17"/>
  <c r="I6" i="30" s="1"/>
  <c r="D12" i="17"/>
  <c r="H12" i="17"/>
  <c r="H6" i="30" s="1"/>
  <c r="J5" i="21"/>
  <c r="J10" i="30" s="1"/>
  <c r="G6" i="19"/>
  <c r="D8" i="18"/>
  <c r="D5" i="30" l="1"/>
  <c r="J16" i="3"/>
  <c r="J5" i="30" s="1"/>
  <c r="J29" i="23"/>
  <c r="J12" i="30" s="1"/>
  <c r="J8" i="25"/>
  <c r="J14" i="30" s="1"/>
  <c r="J31" i="27"/>
  <c r="J16" i="30" s="1"/>
  <c r="J6" i="26"/>
  <c r="J15" i="30" s="1"/>
  <c r="J12" i="20"/>
  <c r="J9" i="30" s="1"/>
  <c r="J13" i="24"/>
  <c r="J13" i="30" s="1"/>
  <c r="J12" i="28"/>
  <c r="J17" i="30" s="1"/>
  <c r="D7" i="30"/>
  <c r="J8" i="18"/>
  <c r="J7" i="30" s="1"/>
  <c r="J9" i="29"/>
  <c r="J18" i="30" s="1"/>
  <c r="J6" i="19"/>
  <c r="J8" i="30" s="1"/>
  <c r="G8" i="30"/>
  <c r="J12" i="22"/>
  <c r="J11" i="30" s="1"/>
  <c r="J12" i="2"/>
  <c r="J4" i="30" s="1"/>
  <c r="D4" i="30"/>
  <c r="J12" i="17"/>
  <c r="J6" i="30" s="1"/>
  <c r="D6" i="30"/>
  <c r="F19" i="30"/>
  <c r="G19" i="30" l="1"/>
  <c r="E19" i="30"/>
  <c r="C19" i="30"/>
  <c r="I19" i="30" s="1"/>
  <c r="B19" i="30"/>
  <c r="H19" i="30" l="1"/>
  <c r="D19" i="30"/>
  <c r="J19" i="30" s="1"/>
</calcChain>
</file>

<file path=xl/sharedStrings.xml><?xml version="1.0" encoding="utf-8"?>
<sst xmlns="http://schemas.openxmlformats.org/spreadsheetml/2006/main" count="376" uniqueCount="159">
  <si>
    <t>BANFORA</t>
  </si>
  <si>
    <t>BOBO DIOULASSO</t>
  </si>
  <si>
    <t>DEDOUGOU</t>
  </si>
  <si>
    <t>DIEBOUGOU</t>
  </si>
  <si>
    <t>DORI</t>
  </si>
  <si>
    <t>FADA NGOURMA</t>
  </si>
  <si>
    <t>GAOUA</t>
  </si>
  <si>
    <t>KAYA</t>
  </si>
  <si>
    <t>KOUDOUGOU</t>
  </si>
  <si>
    <t>KOUPELA</t>
  </si>
  <si>
    <t>MANGA</t>
  </si>
  <si>
    <t>NOUNA</t>
  </si>
  <si>
    <t>OUAGADOUGOU</t>
  </si>
  <si>
    <t>OUAHIGOUYA</t>
  </si>
  <si>
    <t>TENKODOGO</t>
  </si>
  <si>
    <t>PRESENTES</t>
  </si>
  <si>
    <t>ADMIS</t>
  </si>
  <si>
    <t>G</t>
  </si>
  <si>
    <t>F</t>
  </si>
  <si>
    <t>T</t>
  </si>
  <si>
    <t>DIOCESE</t>
  </si>
  <si>
    <t>TOTAL</t>
  </si>
  <si>
    <t>RESULTATS STATISTIQUES DU BEPC DE L'EDUCATION CATHOLIQUE</t>
  </si>
  <si>
    <t>ECOLES</t>
  </si>
  <si>
    <t>Pourcentage de succès</t>
  </si>
  <si>
    <t xml:space="preserve"> PRESENTES</t>
  </si>
  <si>
    <t xml:space="preserve">TOTAL </t>
  </si>
  <si>
    <t>PETIT SEMINAIRE SAINT PAUL</t>
  </si>
  <si>
    <t>LYCEE PRIVE SAINTE CECILE</t>
  </si>
  <si>
    <t>COLLEGE MARIA ROSA MOLAS</t>
  </si>
  <si>
    <t>LYCEE PRIVE MGR ZEPHIRIN TOE</t>
  </si>
  <si>
    <t>COLLEGE ORIVE GABRIEL DEDOUGOU</t>
  </si>
  <si>
    <t>COLLEGE NOTRE DAME ANNONCIATION</t>
  </si>
  <si>
    <t>LCEE SACRE CŒUR TOMA</t>
  </si>
  <si>
    <t>COLLEGE NOTRE DAME CONSOLATION SAFANE</t>
  </si>
  <si>
    <t>SAINT LUC</t>
  </si>
  <si>
    <t>NOTRE DAME PERPETUEL SECOURS</t>
  </si>
  <si>
    <t>SAINT ETIENNE</t>
  </si>
  <si>
    <t>LOUIS QUERBES</t>
  </si>
  <si>
    <t>SAINTE JULIE</t>
  </si>
  <si>
    <t>SAINTE THERESE</t>
  </si>
  <si>
    <t>LOUIS MARTIN</t>
  </si>
  <si>
    <t>NOTRE DAME DE LA PAIX</t>
  </si>
  <si>
    <t>LYCEE P ST CORNEILLE</t>
  </si>
  <si>
    <t>LYCEE ST PAUL DE KORSIMORO</t>
  </si>
  <si>
    <t>COLLEGE PRIVE STE THERESE D AVILA</t>
  </si>
  <si>
    <t>LYCEE STE MARIE DE NAMSIGUI</t>
  </si>
  <si>
    <t>LYCEE ST PIERRE KONEAN</t>
  </si>
  <si>
    <t>LYCEE NOTRE DAME DES VICTOIRES</t>
  </si>
  <si>
    <t>COOLEGE PRIVE CATHOLIQUE GOROM GOROM</t>
  </si>
  <si>
    <t>COLLEGE N D SAHEL SUUDU ANDAL DE DORI</t>
  </si>
  <si>
    <t>COLLEGE MARIE REINE DE TENKODOGO</t>
  </si>
  <si>
    <t>COOLEGE SAINT DAMIEN DE GARANGO</t>
  </si>
  <si>
    <t>COLLEGE SAINT ANTOINE DE PADOU DE CINKANCE</t>
  </si>
  <si>
    <t>COLLEGE SAINT XAVIER DE BELSE</t>
  </si>
  <si>
    <t>LYCEE LE PRECURSEUR DE BITTOU</t>
  </si>
  <si>
    <t>PIERRE KULA</t>
  </si>
  <si>
    <t>SEMINAIRE SAINT TARSICIUS</t>
  </si>
  <si>
    <t>GERMAIN NADAL</t>
  </si>
  <si>
    <t>NOTRE DAME ASSOMPTION DISSIN</t>
  </si>
  <si>
    <t>COLLEGE SAINTE BERNADETTE</t>
  </si>
  <si>
    <t>LYCEE CHARLES FOYER</t>
  </si>
  <si>
    <t>SEMINAIRE NOTRE DAME NAZARETH</t>
  </si>
  <si>
    <t>COLLEGE SAINTE MARIE FILLE</t>
  </si>
  <si>
    <t>LYCEE SAINTE MARIE GARCONS</t>
  </si>
  <si>
    <t>LYCEE SAINT HENRI OSSO</t>
  </si>
  <si>
    <t>COLLEGE LASALLIEN</t>
  </si>
  <si>
    <t>ASPIRAT NOTRE DAME DU LAC</t>
  </si>
  <si>
    <t>LYCEE NOTRE DAME DE GRACE KPL</t>
  </si>
  <si>
    <t>LYCEE NOTRE DAME POUYTENGA</t>
  </si>
  <si>
    <t>LYCEE ST ROBERT BELLARMIN SAPAGA</t>
  </si>
  <si>
    <t>PETIT SEMINAIRE BASKOURE</t>
  </si>
  <si>
    <t>LYCEE SAINT JEAN MARIE VIANNEY D</t>
  </si>
  <si>
    <t>LYCEE LE TRAVAILLEUR GOUNGHIN</t>
  </si>
  <si>
    <t>LYCEE ST JEAN DIALGAYE</t>
  </si>
  <si>
    <t>LYCEE CHRIST ROI LILGOMDE</t>
  </si>
  <si>
    <t>LYCEE SAT PIERRE/PAUL MOGTEDO</t>
  </si>
  <si>
    <t>PETIT SEMINAIRE ST KISITO</t>
  </si>
  <si>
    <t>LYCEE SAINT JOSEPH</t>
  </si>
  <si>
    <t>LYCEE HERBERT OTT</t>
  </si>
  <si>
    <t>C E G STE AGNES FADA</t>
  </si>
  <si>
    <t>C F P</t>
  </si>
  <si>
    <t>C E G ST MICHEL MANNI</t>
  </si>
  <si>
    <t>LYCEE ST HILAIRE DIAPAGA</t>
  </si>
  <si>
    <t>LYCEE JOSIANE ROUMIGUIER</t>
  </si>
  <si>
    <t>CSNDNA GAOUA</t>
  </si>
  <si>
    <t>COLLEGE CHARLES LWANGA</t>
  </si>
  <si>
    <t>LYCEE ST MBAGA TUZINDE</t>
  </si>
  <si>
    <t>COLLEGE ST JEAN BAPTISTE LA SALLE</t>
  </si>
  <si>
    <t>COMPLEXE SCOLAIRE STE FAMILLE</t>
  </si>
  <si>
    <t>LYCEE MARIE IMMACULEE</t>
  </si>
  <si>
    <t>ASPIRAT SAITE GORETTI</t>
  </si>
  <si>
    <t>PETIT SEMINAIRE PABRE</t>
  </si>
  <si>
    <t>JUVENAT ST JOSEPH SAABA</t>
  </si>
  <si>
    <t>COMPLEXE BON PASTEUR</t>
  </si>
  <si>
    <t>LA SALLE BADENYA</t>
  </si>
  <si>
    <t>COLLEGE NOTRE DAME ESPERANCE</t>
  </si>
  <si>
    <t>COLLEGE GIRA IMANA</t>
  </si>
  <si>
    <t>COLLEGE MGR DUPONT</t>
  </si>
  <si>
    <t>LYCEE ST JOSEPH SAABA</t>
  </si>
  <si>
    <t>GROUPE SCOLAIRE ST VIATEUR</t>
  </si>
  <si>
    <t>COLLEGE NOTRE DAME KOLG NABA</t>
  </si>
  <si>
    <t>COLLEGE GABRIEL TABORIN</t>
  </si>
  <si>
    <t xml:space="preserve">JUVENAT FILLES ST CAMILLE </t>
  </si>
  <si>
    <t>LYCEE PRIVE PIERRE JOSEPH CLOVERE</t>
  </si>
  <si>
    <t>COLLEGE STE MARIE EUGENIE</t>
  </si>
  <si>
    <t>JUVENAT ST CAMILLE GARCONS</t>
  </si>
  <si>
    <t>COLLEGE MARIE POUSSEPIN DE DASSASGHO</t>
  </si>
  <si>
    <t>COLLEGE ST PAUL DE GILUNGU</t>
  </si>
  <si>
    <t>COLLEGE MARIE POUSSEPIN LOUGSI</t>
  </si>
  <si>
    <t>COLLEGE DE DAPOYA</t>
  </si>
  <si>
    <t>LYCEE PRIVE ST DOMINIQUE DE GUZMAN</t>
  </si>
  <si>
    <t>PETIT SEMAINAIRE ST CYPRIEN</t>
  </si>
  <si>
    <t>ST FRANCOIS D ASSISE BOULSA</t>
  </si>
  <si>
    <t>DON CARLO ET DON ALBINO NIAOGHO</t>
  </si>
  <si>
    <t>ST ANTOINE DE PADOUE</t>
  </si>
  <si>
    <t>NOTRE DAME DE FATIMA PO</t>
  </si>
  <si>
    <t>LYCEE ST GABRIEL DE MANGA</t>
  </si>
  <si>
    <t>PETIT SEMINAIRE NOTRE DAME AFRIQUE</t>
  </si>
  <si>
    <t>LYCEE ST AUGUSTIN</t>
  </si>
  <si>
    <t>COLLEGE ST JOSEPH MOUKASSA KDG</t>
  </si>
  <si>
    <t>COLLEGE STE MONIQUE DE KDG</t>
  </si>
  <si>
    <t>LYCEE LA GRACE</t>
  </si>
  <si>
    <t>LYCEE ST MARC</t>
  </si>
  <si>
    <t>LYCEE NOTRE DAME IMASGO</t>
  </si>
  <si>
    <t>COLLEGE JEAN PAUL 2</t>
  </si>
  <si>
    <t>LYCEE STE ANNE NANORO</t>
  </si>
  <si>
    <t>COLLEGE STE THERESE DE ZOULA</t>
  </si>
  <si>
    <t>LYCEE ST CHARLES LWANGA</t>
  </si>
  <si>
    <t>LYCEE LA SAGESSE DE DIDYR</t>
  </si>
  <si>
    <t>LYCEE ST ANTHYME REO</t>
  </si>
  <si>
    <t>COLLEGE STE CECILE REO</t>
  </si>
  <si>
    <t>LYCEE N D DU DON DE DIEU REO</t>
  </si>
  <si>
    <t>COLLEGE GABRIEL DESHAYES DE REO</t>
  </si>
  <si>
    <t>LYCEE ST JEAN BOSCO FARA</t>
  </si>
  <si>
    <t>LYCEE MICHELLE GUILLAUME SAPOUY</t>
  </si>
  <si>
    <t>LYCEE NOTRE DAME DE LEO</t>
  </si>
  <si>
    <t>LYCEE MARIA STELLA YAZURA DE LEO</t>
  </si>
  <si>
    <t>COLLEGE N D MONT CARMEL LA TODEN</t>
  </si>
  <si>
    <t>COLLEGE AVE MARIA YAKO</t>
  </si>
  <si>
    <t>COLLEGE BAO BANGRE DE YAKO</t>
  </si>
  <si>
    <t>COLLEGE SAINT JOSEPH DE SARIA YAKO</t>
  </si>
  <si>
    <t>COLLEGE LAFI LABOUM BOU PT SAMBA</t>
  </si>
  <si>
    <t>PETIT SEMINAIRE I C NASSO</t>
  </si>
  <si>
    <t>COLLEGE PRIVE PRIVE MARIN BRUGMANS</t>
  </si>
  <si>
    <t>MARIE GABRIELLE CHOULET 1</t>
  </si>
  <si>
    <t>MARIE GABRIELLE CHOULET 2</t>
  </si>
  <si>
    <t>ST JEAN BAPTISTE DE LA SALLE BOLIBANA</t>
  </si>
  <si>
    <t>LYCEE PRIVE MODERNE TOUSSIANA</t>
  </si>
  <si>
    <t>LYCEE MARIE ADELAIDE CICE</t>
  </si>
  <si>
    <t>COLLEGE STE MARIE TOUNOUMA</t>
  </si>
  <si>
    <t>GROUPE SCOLAIRE N D ANNONCIATION COLMA</t>
  </si>
  <si>
    <t>NOTRE DAME DU CARMEL</t>
  </si>
  <si>
    <t xml:space="preserve">LYCEE TECHNIQUE ET PROFESSIONNEL SAINT JOSEPH TRAVAILLEUR </t>
  </si>
  <si>
    <t>COLLEGE TOUNOUMA</t>
  </si>
  <si>
    <t>TAUX DE SUCCES 2023</t>
  </si>
  <si>
    <t>TAUX DE SUCCES 2022</t>
  </si>
  <si>
    <t>RESULTAT BEPC 2022</t>
  </si>
  <si>
    <t>COLLEGE WENDMANEGEDA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</si>
</sst>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9" borderId="1" xfId="0" applyFont="1" applyFill="1" applyBorder="1" applyAlignment="1">
      <alignment horizontal="center"/>
    </xf>
    <xf numFmtId="2" fontId="7" fillId="9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165" fontId="0" fillId="0" borderId="1" xfId="2" applyNumberFormat="1" applyFont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/>
    </xf>
    <xf numFmtId="165" fontId="0" fillId="7" borderId="1" xfId="2" applyNumberFormat="1" applyFont="1" applyFill="1" applyBorder="1" applyAlignment="1">
      <alignment horizontal="center" vertical="center"/>
    </xf>
    <xf numFmtId="165" fontId="4" fillId="0" borderId="8" xfId="2" applyNumberFormat="1" applyFont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3" fontId="1" fillId="2" borderId="1" xfId="2" applyFont="1" applyFill="1" applyBorder="1"/>
    <xf numFmtId="43" fontId="1" fillId="2" borderId="1" xfId="2" applyFont="1" applyFill="1" applyBorder="1" applyAlignment="1">
      <alignment horizontal="center" vertical="center"/>
    </xf>
    <xf numFmtId="43" fontId="8" fillId="2" borderId="1" xfId="2" applyFont="1" applyFill="1" applyBorder="1"/>
    <xf numFmtId="2" fontId="9" fillId="2" borderId="9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5" fontId="4" fillId="6" borderId="1" xfId="2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workbookViewId="0">
      <selection activeCell="N20" sqref="N20"/>
    </sheetView>
  </sheetViews>
  <sheetFormatPr baseColWidth="10" defaultRowHeight="15" x14ac:dyDescent="0.25"/>
  <cols>
    <col min="1" max="1" width="23" style="5" customWidth="1"/>
    <col min="2" max="7" width="11.42578125" style="34"/>
    <col min="8" max="8" width="13.5703125" style="5" bestFit="1" customWidth="1"/>
    <col min="9" max="11" width="11.42578125" style="5"/>
  </cols>
  <sheetData>
    <row r="1" spans="1:14" ht="18.75" x14ac:dyDescent="0.2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4"/>
      <c r="L1" s="49" t="s">
        <v>157</v>
      </c>
      <c r="M1" s="49"/>
      <c r="N1" s="49"/>
    </row>
    <row r="2" spans="1:14" ht="15.75" x14ac:dyDescent="0.25">
      <c r="A2" s="8" t="s">
        <v>20</v>
      </c>
      <c r="B2" s="45" t="s">
        <v>15</v>
      </c>
      <c r="C2" s="45"/>
      <c r="D2" s="45"/>
      <c r="E2" s="46" t="s">
        <v>16</v>
      </c>
      <c r="F2" s="46"/>
      <c r="G2" s="46"/>
      <c r="H2" s="47" t="s">
        <v>155</v>
      </c>
      <c r="I2" s="47"/>
      <c r="J2" s="48"/>
      <c r="L2" s="50" t="s">
        <v>156</v>
      </c>
      <c r="M2" s="50"/>
      <c r="N2" s="50"/>
    </row>
    <row r="3" spans="1:14" x14ac:dyDescent="0.25">
      <c r="A3" s="6"/>
      <c r="B3" s="30" t="s">
        <v>17</v>
      </c>
      <c r="C3" s="30" t="s">
        <v>18</v>
      </c>
      <c r="D3" s="30" t="s">
        <v>19</v>
      </c>
      <c r="E3" s="31" t="s">
        <v>17</v>
      </c>
      <c r="F3" s="31" t="s">
        <v>18</v>
      </c>
      <c r="G3" s="31" t="s">
        <v>19</v>
      </c>
      <c r="H3" s="17" t="s">
        <v>17</v>
      </c>
      <c r="I3" s="17" t="s">
        <v>18</v>
      </c>
      <c r="J3" s="18" t="s">
        <v>19</v>
      </c>
      <c r="L3" s="37" t="s">
        <v>17</v>
      </c>
      <c r="M3" s="37" t="s">
        <v>18</v>
      </c>
      <c r="N3" s="37" t="s">
        <v>19</v>
      </c>
    </row>
    <row r="4" spans="1:14" x14ac:dyDescent="0.25">
      <c r="A4" s="9" t="s">
        <v>0</v>
      </c>
      <c r="B4" s="30">
        <f>BANFORA!B12</f>
        <v>140</v>
      </c>
      <c r="C4" s="30">
        <f>BANFORA!C12</f>
        <v>213</v>
      </c>
      <c r="D4" s="30">
        <f>BANFORA!D12</f>
        <v>353</v>
      </c>
      <c r="E4" s="30">
        <f>BANFORA!E12</f>
        <v>133</v>
      </c>
      <c r="F4" s="30">
        <f>BANFORA!F12</f>
        <v>187</v>
      </c>
      <c r="G4" s="30">
        <f>BANFORA!G12</f>
        <v>320</v>
      </c>
      <c r="H4" s="20">
        <f>BANFORA!H12</f>
        <v>95</v>
      </c>
      <c r="I4" s="20">
        <f>BANFORA!I12</f>
        <v>87.793427230046944</v>
      </c>
      <c r="J4" s="20">
        <f>BANFORA!J12</f>
        <v>90.6515580736544</v>
      </c>
      <c r="L4" s="36">
        <v>94.696969696969703</v>
      </c>
      <c r="M4" s="36">
        <v>82.727272727272734</v>
      </c>
      <c r="N4" s="36">
        <v>87.215909090909093</v>
      </c>
    </row>
    <row r="5" spans="1:14" x14ac:dyDescent="0.25">
      <c r="A5" s="9" t="s">
        <v>1</v>
      </c>
      <c r="B5" s="32">
        <f>'BOBO DIOULASSO'!B16</f>
        <v>364</v>
      </c>
      <c r="C5" s="32">
        <f>'BOBO DIOULASSO'!C16</f>
        <v>390</v>
      </c>
      <c r="D5" s="32">
        <f>'BOBO DIOULASSO'!D16</f>
        <v>754</v>
      </c>
      <c r="E5" s="32">
        <f>'BOBO DIOULASSO'!E16</f>
        <v>345</v>
      </c>
      <c r="F5" s="32">
        <f>'BOBO DIOULASSO'!F16</f>
        <v>358</v>
      </c>
      <c r="G5" s="32">
        <f>'BOBO DIOULASSO'!G16</f>
        <v>703</v>
      </c>
      <c r="H5" s="20">
        <f>'BOBO DIOULASSO'!H16</f>
        <v>94.780219780219781</v>
      </c>
      <c r="I5" s="20">
        <f>'BOBO DIOULASSO'!I16</f>
        <v>91.794871794871796</v>
      </c>
      <c r="J5" s="20">
        <f>'BOBO DIOULASSO'!J16</f>
        <v>93.23607427055704</v>
      </c>
      <c r="L5" s="36">
        <v>90.087463556851304</v>
      </c>
      <c r="M5" s="36">
        <v>88.040712468193377</v>
      </c>
      <c r="N5" s="36">
        <v>88.994565217391312</v>
      </c>
    </row>
    <row r="6" spans="1:14" x14ac:dyDescent="0.25">
      <c r="A6" s="9" t="s">
        <v>2</v>
      </c>
      <c r="B6" s="30">
        <f>DEDOUGOU!B12</f>
        <v>211</v>
      </c>
      <c r="C6" s="30">
        <f>DEDOUGOU!C12</f>
        <v>250</v>
      </c>
      <c r="D6" s="30">
        <f>DEDOUGOU!D12</f>
        <v>461</v>
      </c>
      <c r="E6" s="30">
        <f>DEDOUGOU!E12</f>
        <v>159</v>
      </c>
      <c r="F6" s="30">
        <f>DEDOUGOU!F12</f>
        <v>166</v>
      </c>
      <c r="G6" s="30">
        <f>DEDOUGOU!G12</f>
        <v>325</v>
      </c>
      <c r="H6" s="20">
        <f>DEDOUGOU!H12</f>
        <v>75.355450236966831</v>
      </c>
      <c r="I6" s="20">
        <f>DEDOUGOU!I12</f>
        <v>66.400000000000006</v>
      </c>
      <c r="J6" s="20">
        <f>DEDOUGOU!J12</f>
        <v>70.498915401301517</v>
      </c>
      <c r="L6" s="36">
        <v>71.069182389937097</v>
      </c>
      <c r="M6" s="36">
        <v>73.591549295774655</v>
      </c>
      <c r="N6" s="36">
        <v>72.686230248306998</v>
      </c>
    </row>
    <row r="7" spans="1:14" x14ac:dyDescent="0.25">
      <c r="A7" s="9" t="s">
        <v>3</v>
      </c>
      <c r="B7" s="32">
        <f>DIEBOUGOU!B8</f>
        <v>105</v>
      </c>
      <c r="C7" s="32">
        <f>DIEBOUGOU!C8</f>
        <v>62</v>
      </c>
      <c r="D7" s="32">
        <f>DIEBOUGOU!D8</f>
        <v>167</v>
      </c>
      <c r="E7" s="32">
        <f>DIEBOUGOU!E8</f>
        <v>93</v>
      </c>
      <c r="F7" s="32">
        <f>DIEBOUGOU!F8</f>
        <v>51</v>
      </c>
      <c r="G7" s="32">
        <f>DIEBOUGOU!G8</f>
        <v>144</v>
      </c>
      <c r="H7" s="20">
        <f>DIEBOUGOU!H8</f>
        <v>88.571428571428569</v>
      </c>
      <c r="I7" s="20">
        <f>DIEBOUGOU!I8</f>
        <v>82.258064516129039</v>
      </c>
      <c r="J7" s="20">
        <f>DIEBOUGOU!J8</f>
        <v>86.227544910179645</v>
      </c>
      <c r="L7" s="36">
        <v>93.518518518518519</v>
      </c>
      <c r="M7" s="36">
        <v>81.132075471698116</v>
      </c>
      <c r="N7" s="36">
        <v>89.440993788819881</v>
      </c>
    </row>
    <row r="8" spans="1:14" x14ac:dyDescent="0.25">
      <c r="A8" s="9" t="s">
        <v>4</v>
      </c>
      <c r="B8" s="30">
        <f>DORI!B6</f>
        <v>9</v>
      </c>
      <c r="C8" s="30">
        <f>DORI!C6</f>
        <v>48</v>
      </c>
      <c r="D8" s="30">
        <f>DORI!D6</f>
        <v>57</v>
      </c>
      <c r="E8" s="30">
        <f>DORI!E6</f>
        <v>6</v>
      </c>
      <c r="F8" s="30">
        <f>DORI!F6</f>
        <v>28</v>
      </c>
      <c r="G8" s="30">
        <f>DORI!G6</f>
        <v>34</v>
      </c>
      <c r="H8" s="20">
        <f>DORI!H6</f>
        <v>66.666666666666657</v>
      </c>
      <c r="I8" s="20">
        <f>DORI!I6</f>
        <v>58.333333333333336</v>
      </c>
      <c r="J8" s="20">
        <f>DORI!J6</f>
        <v>59.649122807017541</v>
      </c>
      <c r="L8" s="36">
        <v>94.117647058823522</v>
      </c>
      <c r="M8" s="36">
        <v>82.09</v>
      </c>
      <c r="N8" s="36">
        <v>84.52</v>
      </c>
    </row>
    <row r="9" spans="1:14" x14ac:dyDescent="0.25">
      <c r="A9" s="9" t="s">
        <v>5</v>
      </c>
      <c r="B9" s="30">
        <f>'FADA NGOURMA'!B12</f>
        <v>122</v>
      </c>
      <c r="C9" s="30">
        <f>'FADA NGOURMA'!C12</f>
        <v>179</v>
      </c>
      <c r="D9" s="30">
        <f>'FADA NGOURMA'!D12</f>
        <v>301</v>
      </c>
      <c r="E9" s="30">
        <f>'FADA NGOURMA'!E12</f>
        <v>105</v>
      </c>
      <c r="F9" s="30">
        <f>'FADA NGOURMA'!F12</f>
        <v>137</v>
      </c>
      <c r="G9" s="30">
        <f>'FADA NGOURMA'!G12</f>
        <v>242</v>
      </c>
      <c r="H9" s="20">
        <f>'FADA NGOURMA'!H12</f>
        <v>86.065573770491795</v>
      </c>
      <c r="I9" s="20">
        <f>'FADA NGOURMA'!I12</f>
        <v>76.536312849162016</v>
      </c>
      <c r="J9" s="20">
        <f>'FADA NGOURMA'!J12</f>
        <v>80.398671096345524</v>
      </c>
      <c r="L9" s="36">
        <v>82.481751824817522</v>
      </c>
      <c r="M9" s="36">
        <v>82.485875706214685</v>
      </c>
      <c r="N9" s="36">
        <v>82.484076433121018</v>
      </c>
    </row>
    <row r="10" spans="1:14" x14ac:dyDescent="0.25">
      <c r="A10" s="9" t="s">
        <v>6</v>
      </c>
      <c r="B10" s="30">
        <f>GAOUA!B5</f>
        <v>45</v>
      </c>
      <c r="C10" s="30">
        <f>GAOUA!C5</f>
        <v>85</v>
      </c>
      <c r="D10" s="30">
        <f>GAOUA!D5</f>
        <v>130</v>
      </c>
      <c r="E10" s="30">
        <f>GAOUA!E5</f>
        <v>36</v>
      </c>
      <c r="F10" s="30">
        <f>GAOUA!F5</f>
        <v>67</v>
      </c>
      <c r="G10" s="30">
        <f>GAOUA!G5</f>
        <v>103</v>
      </c>
      <c r="H10" s="20">
        <f>GAOUA!H5</f>
        <v>80</v>
      </c>
      <c r="I10" s="20">
        <f>GAOUA!I5</f>
        <v>78.82352941176471</v>
      </c>
      <c r="J10" s="20">
        <f>GAOUA!J5</f>
        <v>79.230769230769226</v>
      </c>
      <c r="L10" s="36">
        <v>95.555555555555557</v>
      </c>
      <c r="M10" s="36">
        <v>96.226415094339629</v>
      </c>
      <c r="N10" s="36">
        <v>95.918367346938766</v>
      </c>
    </row>
    <row r="11" spans="1:14" x14ac:dyDescent="0.25">
      <c r="A11" s="9" t="s">
        <v>7</v>
      </c>
      <c r="B11" s="30">
        <f>KAYA!B12</f>
        <v>105</v>
      </c>
      <c r="C11" s="30">
        <f>KAYA!C12</f>
        <v>184</v>
      </c>
      <c r="D11" s="30">
        <f>KAYA!D12</f>
        <v>289</v>
      </c>
      <c r="E11" s="30">
        <f>KAYA!E12</f>
        <v>89</v>
      </c>
      <c r="F11" s="30">
        <f>KAYA!F12</f>
        <v>144</v>
      </c>
      <c r="G11" s="30">
        <f>KAYA!G12</f>
        <v>233</v>
      </c>
      <c r="H11" s="20">
        <f>KAYA!H12</f>
        <v>84.761904761904759</v>
      </c>
      <c r="I11" s="20">
        <f>KAYA!I12</f>
        <v>78.260869565217391</v>
      </c>
      <c r="J11" s="20">
        <f>KAYA!J12</f>
        <v>80.622837370242223</v>
      </c>
      <c r="L11" s="36">
        <v>84.615384615384613</v>
      </c>
      <c r="M11" s="36">
        <v>77.54010695187165</v>
      </c>
      <c r="N11" s="36">
        <v>79.856115107913666</v>
      </c>
    </row>
    <row r="12" spans="1:14" x14ac:dyDescent="0.25">
      <c r="A12" s="9" t="s">
        <v>8</v>
      </c>
      <c r="B12" s="30">
        <f>KOUDOUGOU!B29</f>
        <v>540</v>
      </c>
      <c r="C12" s="30">
        <f>KOUDOUGOU!C29</f>
        <v>880</v>
      </c>
      <c r="D12" s="30">
        <f>KOUDOUGOU!D29</f>
        <v>1420</v>
      </c>
      <c r="E12" s="30">
        <f>KOUDOUGOU!E29</f>
        <v>442</v>
      </c>
      <c r="F12" s="30">
        <f>KOUDOUGOU!F29</f>
        <v>642</v>
      </c>
      <c r="G12" s="30">
        <f>KOUDOUGOU!G29</f>
        <v>1084</v>
      </c>
      <c r="H12" s="20">
        <f>KOUDOUGOU!H29</f>
        <v>81.851851851851848</v>
      </c>
      <c r="I12" s="20">
        <f>KOUDOUGOU!I29</f>
        <v>72.954545454545453</v>
      </c>
      <c r="J12" s="20">
        <f>KOUDOUGOU!J29</f>
        <v>76.338028169014081</v>
      </c>
      <c r="L12" s="36">
        <v>84.16988416988417</v>
      </c>
      <c r="M12" s="36">
        <v>79.634146341463421</v>
      </c>
      <c r="N12" s="36">
        <v>81.390134529147986</v>
      </c>
    </row>
    <row r="13" spans="1:14" x14ac:dyDescent="0.25">
      <c r="A13" s="9" t="s">
        <v>9</v>
      </c>
      <c r="B13" s="30">
        <f>KOUPELA!B13</f>
        <v>154</v>
      </c>
      <c r="C13" s="30">
        <f>KOUPELA!C13</f>
        <v>191</v>
      </c>
      <c r="D13" s="30">
        <f>KOUPELA!D13</f>
        <v>345</v>
      </c>
      <c r="E13" s="30">
        <f>KOUPELA!E13</f>
        <v>140</v>
      </c>
      <c r="F13" s="30">
        <f>KOUPELA!F13</f>
        <v>159</v>
      </c>
      <c r="G13" s="30">
        <f>KOUPELA!G13</f>
        <v>299</v>
      </c>
      <c r="H13" s="20">
        <f>KOUPELA!H13</f>
        <v>90.909090909090907</v>
      </c>
      <c r="I13" s="20">
        <f>KOUPELA!I13</f>
        <v>83.246073298429323</v>
      </c>
      <c r="J13" s="20">
        <f>KOUPELA!J13</f>
        <v>86.666666666666671</v>
      </c>
      <c r="L13" s="36">
        <v>87.837837837837839</v>
      </c>
      <c r="M13" s="36">
        <v>77.511961722488039</v>
      </c>
      <c r="N13" s="36">
        <v>81.792717086834728</v>
      </c>
    </row>
    <row r="14" spans="1:14" x14ac:dyDescent="0.25">
      <c r="A14" s="9" t="s">
        <v>10</v>
      </c>
      <c r="B14" s="30">
        <f>MANGA!B8</f>
        <v>76</v>
      </c>
      <c r="C14" s="30">
        <f>MANGA!C8</f>
        <v>93</v>
      </c>
      <c r="D14" s="30">
        <f>MANGA!D8</f>
        <v>169</v>
      </c>
      <c r="E14" s="30">
        <f>MANGA!E8</f>
        <v>62</v>
      </c>
      <c r="F14" s="30">
        <f>MANGA!F8</f>
        <v>60</v>
      </c>
      <c r="G14" s="30">
        <f>MANGA!G8</f>
        <v>122</v>
      </c>
      <c r="H14" s="20">
        <f>MANGA!H8</f>
        <v>81.578947368421055</v>
      </c>
      <c r="I14" s="20">
        <f>MANGA!I8</f>
        <v>64.516129032258064</v>
      </c>
      <c r="J14" s="20">
        <f>MANGA!J8</f>
        <v>72.189349112426044</v>
      </c>
      <c r="L14" s="36">
        <v>88.333333333333329</v>
      </c>
      <c r="M14" s="36">
        <v>86.79245283018868</v>
      </c>
      <c r="N14" s="36">
        <v>87.349397590361448</v>
      </c>
    </row>
    <row r="15" spans="1:14" x14ac:dyDescent="0.25">
      <c r="A15" s="9" t="s">
        <v>11</v>
      </c>
      <c r="B15" s="30">
        <f>NOUNA!B6</f>
        <v>53</v>
      </c>
      <c r="C15" s="30">
        <f>NOUNA!C6</f>
        <v>75</v>
      </c>
      <c r="D15" s="30">
        <f>NOUNA!D6</f>
        <v>128</v>
      </c>
      <c r="E15" s="30">
        <f>NOUNA!E6</f>
        <v>39</v>
      </c>
      <c r="F15" s="30">
        <f>NOUNA!F6</f>
        <v>41</v>
      </c>
      <c r="G15" s="30">
        <f>NOUNA!G6</f>
        <v>80</v>
      </c>
      <c r="H15" s="20">
        <f>NOUNA!H6</f>
        <v>73.584905660377359</v>
      </c>
      <c r="I15" s="20">
        <f>NOUNA!I6</f>
        <v>54.666666666666664</v>
      </c>
      <c r="J15" s="20">
        <f>NOUNA!J6</f>
        <v>62.5</v>
      </c>
      <c r="L15" s="36">
        <v>73.91304347826086</v>
      </c>
      <c r="M15" s="36">
        <v>71</v>
      </c>
      <c r="N15" s="36">
        <v>72.395833333333343</v>
      </c>
    </row>
    <row r="16" spans="1:14" x14ac:dyDescent="0.25">
      <c r="A16" s="9" t="s">
        <v>12</v>
      </c>
      <c r="B16" s="30">
        <f>OUAGADOUGOU!B31</f>
        <v>1180</v>
      </c>
      <c r="C16" s="30">
        <f>OUAGADOUGOU!C31</f>
        <v>1493</v>
      </c>
      <c r="D16" s="30">
        <f>OUAGADOUGOU!D31</f>
        <v>2673</v>
      </c>
      <c r="E16" s="30">
        <f>OUAGADOUGOU!E31</f>
        <v>1135</v>
      </c>
      <c r="F16" s="30">
        <f>OUAGADOUGOU!F31</f>
        <v>1394</v>
      </c>
      <c r="G16" s="30">
        <f>OUAGADOUGOU!G31</f>
        <v>2529</v>
      </c>
      <c r="H16" s="20">
        <f>OUAGADOUGOU!H31</f>
        <v>96.186440677966104</v>
      </c>
      <c r="I16" s="20">
        <f>OUAGADOUGOU!I31</f>
        <v>93.369055592766244</v>
      </c>
      <c r="J16" s="20">
        <f>OUAGADOUGOU!J31</f>
        <v>94.612794612794616</v>
      </c>
      <c r="L16" s="36">
        <v>96.567717996289431</v>
      </c>
      <c r="M16" s="36">
        <v>95.680819912152273</v>
      </c>
      <c r="N16" s="36">
        <v>96.072013093289684</v>
      </c>
    </row>
    <row r="17" spans="1:14" x14ac:dyDescent="0.25">
      <c r="A17" s="9" t="s">
        <v>13</v>
      </c>
      <c r="B17" s="30">
        <f>OUAHIGOUYA!B12</f>
        <v>174</v>
      </c>
      <c r="C17" s="30">
        <f>OUAHIGOUYA!C12</f>
        <v>303</v>
      </c>
      <c r="D17" s="30">
        <f>OUAHIGOUYA!D12</f>
        <v>477</v>
      </c>
      <c r="E17" s="30">
        <f>OUAHIGOUYA!E12</f>
        <v>160</v>
      </c>
      <c r="F17" s="30">
        <f>OUAHIGOUYA!F12</f>
        <v>251</v>
      </c>
      <c r="G17" s="30">
        <f>OUAHIGOUYA!G12</f>
        <v>411</v>
      </c>
      <c r="H17" s="20">
        <f>OUAHIGOUYA!H12</f>
        <v>91.954022988505741</v>
      </c>
      <c r="I17" s="20">
        <f>OUAHIGOUYA!I12</f>
        <v>82.838283828382842</v>
      </c>
      <c r="J17" s="20">
        <f>OUAHIGOUYA!J12</f>
        <v>86.163522012578625</v>
      </c>
      <c r="L17" s="36">
        <v>98.31460674157303</v>
      </c>
      <c r="M17" s="36">
        <v>89.181286549707607</v>
      </c>
      <c r="N17" s="36">
        <v>92.307692307692307</v>
      </c>
    </row>
    <row r="18" spans="1:14" x14ac:dyDescent="0.25">
      <c r="A18" s="9" t="s">
        <v>14</v>
      </c>
      <c r="B18" s="30">
        <f>TENKODOGO!B9</f>
        <v>103</v>
      </c>
      <c r="C18" s="30">
        <f>TENKODOGO!C9</f>
        <v>205</v>
      </c>
      <c r="D18" s="30">
        <f>TENKODOGO!D9</f>
        <v>308</v>
      </c>
      <c r="E18" s="30">
        <f>TENKODOGO!E9</f>
        <v>95</v>
      </c>
      <c r="F18" s="30">
        <f>TENKODOGO!F9</f>
        <v>178</v>
      </c>
      <c r="G18" s="30">
        <f>TENKODOGO!G9</f>
        <v>273</v>
      </c>
      <c r="H18" s="20">
        <f>TENKODOGO!H9</f>
        <v>92.233009708737868</v>
      </c>
      <c r="I18" s="20">
        <f>TENKODOGO!I9</f>
        <v>86.829268292682926</v>
      </c>
      <c r="J18" s="20">
        <f>TENKODOGO!J9</f>
        <v>88.63636363636364</v>
      </c>
      <c r="L18" s="36">
        <v>92.222222222222229</v>
      </c>
      <c r="M18" s="36">
        <v>85.922330097087368</v>
      </c>
      <c r="N18" s="36">
        <v>87.837837837837839</v>
      </c>
    </row>
    <row r="19" spans="1:14" ht="16.5" thickBot="1" x14ac:dyDescent="0.3">
      <c r="A19" s="7" t="s">
        <v>21</v>
      </c>
      <c r="B19" s="33">
        <f>SUM(B4:B18)</f>
        <v>3381</v>
      </c>
      <c r="C19" s="33">
        <f t="shared" ref="C19:G19" si="0">SUM(C4:C18)</f>
        <v>4651</v>
      </c>
      <c r="D19" s="33">
        <f t="shared" si="0"/>
        <v>8032</v>
      </c>
      <c r="E19" s="33">
        <f t="shared" si="0"/>
        <v>3039</v>
      </c>
      <c r="F19" s="33">
        <f t="shared" si="0"/>
        <v>3863</v>
      </c>
      <c r="G19" s="33">
        <f t="shared" si="0"/>
        <v>6902</v>
      </c>
      <c r="H19" s="19">
        <f t="shared" ref="H19" si="1">E19/B19*100</f>
        <v>89.884649511978708</v>
      </c>
      <c r="I19" s="19">
        <f t="shared" ref="I19" si="2">F19/C19*100</f>
        <v>83.057407009245324</v>
      </c>
      <c r="J19" s="39">
        <f t="shared" ref="J19" si="3">G19/D19*100</f>
        <v>85.931274900398407</v>
      </c>
      <c r="L19" s="36">
        <v>90.20650813516896</v>
      </c>
      <c r="M19" s="36">
        <v>86.406284093388606</v>
      </c>
      <c r="N19" s="38">
        <v>87.76</v>
      </c>
    </row>
  </sheetData>
  <mergeCells count="6">
    <mergeCell ref="A1:J1"/>
    <mergeCell ref="B2:D2"/>
    <mergeCell ref="E2:G2"/>
    <mergeCell ref="H2:J2"/>
    <mergeCell ref="L1:N1"/>
    <mergeCell ref="L2:N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2"/>
  <sheetViews>
    <sheetView tabSelected="1" zoomScaleNormal="100" workbookViewId="0">
      <selection activeCell="M11" sqref="M11"/>
    </sheetView>
  </sheetViews>
  <sheetFormatPr baseColWidth="10" defaultRowHeight="15" x14ac:dyDescent="0.25"/>
  <cols>
    <col min="1" max="1" width="42.85546875" style="2" customWidth="1"/>
    <col min="2" max="6" width="9.7109375" style="2" customWidth="1"/>
    <col min="7" max="7" width="9.7109375" style="1" customWidth="1"/>
    <col min="8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20.100000000000001" customHeight="1" x14ac:dyDescent="0.25">
      <c r="A4" s="11" t="s">
        <v>35</v>
      </c>
      <c r="B4" s="11">
        <v>16</v>
      </c>
      <c r="C4" s="11">
        <v>21</v>
      </c>
      <c r="D4" s="15">
        <f>B4+C4</f>
        <v>37</v>
      </c>
      <c r="E4" s="11">
        <v>16</v>
      </c>
      <c r="F4" s="11">
        <v>21</v>
      </c>
      <c r="G4" s="15">
        <f>E4+F4</f>
        <v>37</v>
      </c>
      <c r="H4" s="14">
        <f>E4/B4*100</f>
        <v>100</v>
      </c>
      <c r="I4" s="14">
        <f>F4/C4*100</f>
        <v>100</v>
      </c>
      <c r="J4" s="14">
        <f>G4/D4*100</f>
        <v>100</v>
      </c>
    </row>
    <row r="5" spans="1:10" ht="20.100000000000001" customHeight="1" x14ac:dyDescent="0.25">
      <c r="A5" s="11" t="s">
        <v>36</v>
      </c>
      <c r="B5" s="11">
        <v>10</v>
      </c>
      <c r="C5" s="11">
        <v>13</v>
      </c>
      <c r="D5" s="15">
        <f t="shared" ref="D5:D11" si="0">B5+C5</f>
        <v>23</v>
      </c>
      <c r="E5" s="11">
        <v>9</v>
      </c>
      <c r="F5" s="11">
        <v>13</v>
      </c>
      <c r="G5" s="15">
        <f t="shared" ref="G5:G11" si="1">E5+F5</f>
        <v>22</v>
      </c>
      <c r="H5" s="14">
        <f t="shared" ref="H5:I12" si="2">E5/B5*100</f>
        <v>90</v>
      </c>
      <c r="I5" s="14">
        <f t="shared" si="2"/>
        <v>100</v>
      </c>
      <c r="J5" s="14">
        <f t="shared" ref="J5:J12" si="3">G5/D5*100</f>
        <v>95.652173913043484</v>
      </c>
    </row>
    <row r="6" spans="1:10" ht="20.100000000000001" customHeight="1" x14ac:dyDescent="0.25">
      <c r="A6" s="11" t="s">
        <v>37</v>
      </c>
      <c r="B6" s="11">
        <v>7</v>
      </c>
      <c r="C6" s="11">
        <v>11</v>
      </c>
      <c r="D6" s="15">
        <f t="shared" si="0"/>
        <v>18</v>
      </c>
      <c r="E6" s="11">
        <v>7</v>
      </c>
      <c r="F6" s="11">
        <v>11</v>
      </c>
      <c r="G6" s="15">
        <f t="shared" si="1"/>
        <v>18</v>
      </c>
      <c r="H6" s="14">
        <f t="shared" si="2"/>
        <v>100</v>
      </c>
      <c r="I6" s="14">
        <f t="shared" si="2"/>
        <v>100</v>
      </c>
      <c r="J6" s="14">
        <f t="shared" si="3"/>
        <v>100</v>
      </c>
    </row>
    <row r="7" spans="1:10" ht="20.100000000000001" customHeight="1" x14ac:dyDescent="0.25">
      <c r="A7" s="12" t="s">
        <v>38</v>
      </c>
      <c r="B7" s="11">
        <v>41</v>
      </c>
      <c r="C7" s="11">
        <v>46</v>
      </c>
      <c r="D7" s="15">
        <f t="shared" si="0"/>
        <v>87</v>
      </c>
      <c r="E7" s="11">
        <v>41</v>
      </c>
      <c r="F7" s="11">
        <v>44</v>
      </c>
      <c r="G7" s="15">
        <f t="shared" si="1"/>
        <v>85</v>
      </c>
      <c r="H7" s="14">
        <f t="shared" si="2"/>
        <v>100</v>
      </c>
      <c r="I7" s="14">
        <f t="shared" si="2"/>
        <v>95.652173913043484</v>
      </c>
      <c r="J7" s="14">
        <f t="shared" si="3"/>
        <v>97.701149425287355</v>
      </c>
    </row>
    <row r="8" spans="1:10" ht="20.100000000000001" customHeight="1" x14ac:dyDescent="0.25">
      <c r="A8" s="12" t="s">
        <v>39</v>
      </c>
      <c r="B8" s="11">
        <v>5</v>
      </c>
      <c r="C8" s="11">
        <v>4</v>
      </c>
      <c r="D8" s="15">
        <f t="shared" si="0"/>
        <v>9</v>
      </c>
      <c r="E8" s="11">
        <v>5</v>
      </c>
      <c r="F8" s="11">
        <v>4</v>
      </c>
      <c r="G8" s="15">
        <f t="shared" si="1"/>
        <v>9</v>
      </c>
      <c r="H8" s="14">
        <f t="shared" si="2"/>
        <v>100</v>
      </c>
      <c r="I8" s="14">
        <f t="shared" si="2"/>
        <v>100</v>
      </c>
      <c r="J8" s="14">
        <f t="shared" si="3"/>
        <v>100</v>
      </c>
    </row>
    <row r="9" spans="1:10" ht="20.100000000000001" customHeight="1" x14ac:dyDescent="0.25">
      <c r="A9" s="12" t="s">
        <v>40</v>
      </c>
      <c r="B9" s="11">
        <v>28</v>
      </c>
      <c r="C9" s="11">
        <v>87</v>
      </c>
      <c r="D9" s="15">
        <f t="shared" si="0"/>
        <v>115</v>
      </c>
      <c r="E9" s="11">
        <v>28</v>
      </c>
      <c r="F9" s="11">
        <v>74</v>
      </c>
      <c r="G9" s="15">
        <f t="shared" si="1"/>
        <v>102</v>
      </c>
      <c r="H9" s="14">
        <f t="shared" si="2"/>
        <v>100</v>
      </c>
      <c r="I9" s="14">
        <f t="shared" si="2"/>
        <v>85.057471264367805</v>
      </c>
      <c r="J9" s="14">
        <f t="shared" si="3"/>
        <v>88.695652173913047</v>
      </c>
    </row>
    <row r="10" spans="1:10" ht="20.100000000000001" customHeight="1" x14ac:dyDescent="0.25">
      <c r="A10" s="12" t="s">
        <v>41</v>
      </c>
      <c r="B10" s="11">
        <v>19</v>
      </c>
      <c r="C10" s="11">
        <v>14</v>
      </c>
      <c r="D10" s="15">
        <f t="shared" si="0"/>
        <v>33</v>
      </c>
      <c r="E10" s="11">
        <v>18</v>
      </c>
      <c r="F10" s="11">
        <v>10</v>
      </c>
      <c r="G10" s="15">
        <f t="shared" si="1"/>
        <v>28</v>
      </c>
      <c r="H10" s="14">
        <f t="shared" si="2"/>
        <v>94.73684210526315</v>
      </c>
      <c r="I10" s="14">
        <f t="shared" si="2"/>
        <v>71.428571428571431</v>
      </c>
      <c r="J10" s="14">
        <f t="shared" si="3"/>
        <v>84.848484848484844</v>
      </c>
    </row>
    <row r="11" spans="1:10" ht="20.100000000000001" customHeight="1" x14ac:dyDescent="0.25">
      <c r="A11" s="12" t="s">
        <v>42</v>
      </c>
      <c r="B11" s="11">
        <v>14</v>
      </c>
      <c r="C11" s="11">
        <v>17</v>
      </c>
      <c r="D11" s="15">
        <f t="shared" si="0"/>
        <v>31</v>
      </c>
      <c r="E11" s="11">
        <v>9</v>
      </c>
      <c r="F11" s="11">
        <v>10</v>
      </c>
      <c r="G11" s="15">
        <f t="shared" si="1"/>
        <v>19</v>
      </c>
      <c r="H11" s="14">
        <f t="shared" si="2"/>
        <v>64.285714285714292</v>
      </c>
      <c r="I11" s="14">
        <f t="shared" si="2"/>
        <v>58.82352941176471</v>
      </c>
      <c r="J11" s="14">
        <f t="shared" si="3"/>
        <v>61.29032258064516</v>
      </c>
    </row>
    <row r="12" spans="1:10" ht="15.75" x14ac:dyDescent="0.25">
      <c r="A12" s="15" t="s">
        <v>26</v>
      </c>
      <c r="B12" s="15">
        <f>SUM(B4:B11)</f>
        <v>140</v>
      </c>
      <c r="C12" s="15">
        <f>SUM(C4:C11)</f>
        <v>213</v>
      </c>
      <c r="D12" s="15">
        <f>B12+C12</f>
        <v>353</v>
      </c>
      <c r="E12" s="15">
        <f>SUM(E4:E11)</f>
        <v>133</v>
      </c>
      <c r="F12" s="15">
        <f>SUM(F4:F11)</f>
        <v>187</v>
      </c>
      <c r="G12" s="15">
        <f>E12+F12</f>
        <v>320</v>
      </c>
      <c r="H12" s="14">
        <f t="shared" si="2"/>
        <v>95</v>
      </c>
      <c r="I12" s="14">
        <f t="shared" si="2"/>
        <v>87.793427230046944</v>
      </c>
      <c r="J12" s="14">
        <f t="shared" si="3"/>
        <v>90.6515580736544</v>
      </c>
    </row>
  </sheetData>
  <mergeCells count="5">
    <mergeCell ref="A1:J1"/>
    <mergeCell ref="B2:D2"/>
    <mergeCell ref="E2:G2"/>
    <mergeCell ref="A2:A3"/>
    <mergeCell ref="H2:J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16"/>
  <sheetViews>
    <sheetView topLeftCell="A14" zoomScale="98" zoomScaleNormal="98" workbookViewId="0">
      <selection activeCell="A16" sqref="A16:XFD43"/>
    </sheetView>
  </sheetViews>
  <sheetFormatPr baseColWidth="10" defaultRowHeight="15" x14ac:dyDescent="0.25"/>
  <cols>
    <col min="1" max="1" width="42.85546875" customWidth="1"/>
    <col min="2" max="10" width="9.7109375" customWidth="1"/>
    <col min="13" max="13" width="11.42578125" style="3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143</v>
      </c>
      <c r="B4" s="11">
        <v>21</v>
      </c>
      <c r="C4" s="11">
        <v>25</v>
      </c>
      <c r="D4" s="15">
        <f>B4+C4</f>
        <v>46</v>
      </c>
      <c r="E4" s="11">
        <v>21</v>
      </c>
      <c r="F4" s="11">
        <v>24</v>
      </c>
      <c r="G4" s="15">
        <f>E4+F4</f>
        <v>45</v>
      </c>
      <c r="H4" s="14">
        <f>E4/B4*100</f>
        <v>100</v>
      </c>
      <c r="I4" s="14">
        <f>F4/C4*100</f>
        <v>96</v>
      </c>
      <c r="J4" s="14">
        <f>G4/D4*100</f>
        <v>97.826086956521735</v>
      </c>
    </row>
    <row r="5" spans="1:10" ht="31.5" x14ac:dyDescent="0.25">
      <c r="A5" s="35" t="s">
        <v>144</v>
      </c>
      <c r="B5" s="11">
        <v>18</v>
      </c>
      <c r="C5" s="11">
        <v>30</v>
      </c>
      <c r="D5" s="15">
        <f t="shared" ref="D5:D15" si="0">B5+C5</f>
        <v>48</v>
      </c>
      <c r="E5" s="11">
        <v>17</v>
      </c>
      <c r="F5" s="11">
        <v>26</v>
      </c>
      <c r="G5" s="15">
        <f t="shared" ref="G5:G15" si="1">E5+F5</f>
        <v>43</v>
      </c>
      <c r="H5" s="14">
        <f t="shared" ref="H5:I16" si="2">E5/B5*100</f>
        <v>94.444444444444443</v>
      </c>
      <c r="I5" s="14">
        <f t="shared" si="2"/>
        <v>86.666666666666671</v>
      </c>
      <c r="J5" s="14">
        <f t="shared" ref="J5:J16" si="3">G5/D5*100</f>
        <v>89.583333333333343</v>
      </c>
    </row>
    <row r="6" spans="1:10" ht="15.75" x14ac:dyDescent="0.25">
      <c r="A6" s="11" t="s">
        <v>145</v>
      </c>
      <c r="B6" s="11">
        <v>25</v>
      </c>
      <c r="C6" s="11">
        <v>33</v>
      </c>
      <c r="D6" s="15">
        <f t="shared" si="0"/>
        <v>58</v>
      </c>
      <c r="E6" s="11">
        <v>25</v>
      </c>
      <c r="F6" s="11">
        <v>32</v>
      </c>
      <c r="G6" s="15">
        <f t="shared" si="1"/>
        <v>57</v>
      </c>
      <c r="H6" s="14">
        <f t="shared" si="2"/>
        <v>100</v>
      </c>
      <c r="I6" s="14">
        <f t="shared" si="2"/>
        <v>96.969696969696969</v>
      </c>
      <c r="J6" s="14">
        <f t="shared" si="3"/>
        <v>98.275862068965509</v>
      </c>
    </row>
    <row r="7" spans="1:10" ht="15.75" x14ac:dyDescent="0.25">
      <c r="A7" s="12" t="s">
        <v>146</v>
      </c>
      <c r="B7" s="11">
        <v>10</v>
      </c>
      <c r="C7" s="11">
        <v>29</v>
      </c>
      <c r="D7" s="15">
        <f t="shared" si="0"/>
        <v>39</v>
      </c>
      <c r="E7" s="11">
        <v>9</v>
      </c>
      <c r="F7" s="11">
        <v>27</v>
      </c>
      <c r="G7" s="15">
        <f t="shared" si="1"/>
        <v>36</v>
      </c>
      <c r="H7" s="14">
        <f t="shared" si="2"/>
        <v>90</v>
      </c>
      <c r="I7" s="14">
        <f t="shared" si="2"/>
        <v>93.103448275862064</v>
      </c>
      <c r="J7" s="14">
        <f t="shared" si="3"/>
        <v>92.307692307692307</v>
      </c>
    </row>
    <row r="8" spans="1:10" ht="31.5" x14ac:dyDescent="0.25">
      <c r="A8" s="29" t="s">
        <v>147</v>
      </c>
      <c r="B8" s="11">
        <v>13</v>
      </c>
      <c r="C8" s="11">
        <v>26</v>
      </c>
      <c r="D8" s="15">
        <f t="shared" si="0"/>
        <v>39</v>
      </c>
      <c r="E8" s="11">
        <v>11</v>
      </c>
      <c r="F8" s="11">
        <v>23</v>
      </c>
      <c r="G8" s="15">
        <f t="shared" si="1"/>
        <v>34</v>
      </c>
      <c r="H8" s="14">
        <f t="shared" si="2"/>
        <v>84.615384615384613</v>
      </c>
      <c r="I8" s="14">
        <f t="shared" si="2"/>
        <v>88.461538461538453</v>
      </c>
      <c r="J8" s="14">
        <f t="shared" si="3"/>
        <v>87.179487179487182</v>
      </c>
    </row>
    <row r="9" spans="1:10" ht="15.75" x14ac:dyDescent="0.25">
      <c r="A9" s="12" t="s">
        <v>148</v>
      </c>
      <c r="B9" s="11">
        <v>98</v>
      </c>
      <c r="C9" s="11">
        <v>44</v>
      </c>
      <c r="D9" s="15">
        <f t="shared" si="0"/>
        <v>142</v>
      </c>
      <c r="E9" s="11">
        <v>92</v>
      </c>
      <c r="F9" s="11">
        <v>40</v>
      </c>
      <c r="G9" s="15">
        <f t="shared" si="1"/>
        <v>132</v>
      </c>
      <c r="H9" s="14">
        <f t="shared" si="2"/>
        <v>93.877551020408163</v>
      </c>
      <c r="I9" s="14">
        <f t="shared" si="2"/>
        <v>90.909090909090907</v>
      </c>
      <c r="J9" s="14">
        <f t="shared" si="3"/>
        <v>92.957746478873233</v>
      </c>
    </row>
    <row r="10" spans="1:10" ht="15.75" x14ac:dyDescent="0.25">
      <c r="A10" s="12" t="s">
        <v>149</v>
      </c>
      <c r="B10" s="11">
        <v>35</v>
      </c>
      <c r="C10" s="11">
        <v>60</v>
      </c>
      <c r="D10" s="15">
        <f t="shared" si="0"/>
        <v>95</v>
      </c>
      <c r="E10" s="11">
        <v>29</v>
      </c>
      <c r="F10" s="11">
        <v>47</v>
      </c>
      <c r="G10" s="15">
        <f t="shared" si="1"/>
        <v>76</v>
      </c>
      <c r="H10" s="14">
        <f t="shared" si="2"/>
        <v>82.857142857142861</v>
      </c>
      <c r="I10" s="14">
        <f t="shared" si="2"/>
        <v>78.333333333333329</v>
      </c>
      <c r="J10" s="14">
        <f t="shared" si="3"/>
        <v>80</v>
      </c>
    </row>
    <row r="11" spans="1:10" ht="15.75" x14ac:dyDescent="0.25">
      <c r="A11" s="12" t="s">
        <v>150</v>
      </c>
      <c r="B11" s="11"/>
      <c r="C11" s="11">
        <v>81</v>
      </c>
      <c r="D11" s="15">
        <f t="shared" si="0"/>
        <v>81</v>
      </c>
      <c r="E11" s="11"/>
      <c r="F11" s="11">
        <v>80</v>
      </c>
      <c r="G11" s="15">
        <f t="shared" si="1"/>
        <v>80</v>
      </c>
      <c r="H11" s="14" t="e">
        <f t="shared" si="2"/>
        <v>#DIV/0!</v>
      </c>
      <c r="I11" s="14">
        <f t="shared" si="2"/>
        <v>98.76543209876543</v>
      </c>
      <c r="J11" s="14">
        <f t="shared" si="3"/>
        <v>98.76543209876543</v>
      </c>
    </row>
    <row r="12" spans="1:10" ht="31.5" x14ac:dyDescent="0.25">
      <c r="A12" s="29" t="s">
        <v>151</v>
      </c>
      <c r="B12" s="11">
        <v>28</v>
      </c>
      <c r="C12" s="11">
        <v>45</v>
      </c>
      <c r="D12" s="15">
        <f t="shared" si="0"/>
        <v>73</v>
      </c>
      <c r="E12" s="11">
        <v>27</v>
      </c>
      <c r="F12" s="11">
        <v>43</v>
      </c>
      <c r="G12" s="15">
        <f t="shared" si="1"/>
        <v>70</v>
      </c>
      <c r="H12" s="14">
        <f t="shared" si="2"/>
        <v>96.428571428571431</v>
      </c>
      <c r="I12" s="14">
        <f t="shared" si="2"/>
        <v>95.555555555555557</v>
      </c>
      <c r="J12" s="14">
        <f t="shared" si="3"/>
        <v>95.890410958904098</v>
      </c>
    </row>
    <row r="13" spans="1:10" ht="15.75" x14ac:dyDescent="0.25">
      <c r="A13" s="12" t="s">
        <v>152</v>
      </c>
      <c r="B13" s="11">
        <v>21</v>
      </c>
      <c r="C13" s="11">
        <v>15</v>
      </c>
      <c r="D13" s="15">
        <f t="shared" si="0"/>
        <v>36</v>
      </c>
      <c r="E13" s="11">
        <v>21</v>
      </c>
      <c r="F13" s="11">
        <v>15</v>
      </c>
      <c r="G13" s="15">
        <f t="shared" si="1"/>
        <v>36</v>
      </c>
      <c r="H13" s="14">
        <f t="shared" si="2"/>
        <v>100</v>
      </c>
      <c r="I13" s="14">
        <f t="shared" si="2"/>
        <v>100</v>
      </c>
      <c r="J13" s="14">
        <f t="shared" si="3"/>
        <v>100</v>
      </c>
    </row>
    <row r="14" spans="1:10" ht="47.25" x14ac:dyDescent="0.25">
      <c r="A14" s="29" t="s">
        <v>153</v>
      </c>
      <c r="B14" s="11">
        <v>26</v>
      </c>
      <c r="C14" s="11">
        <v>2</v>
      </c>
      <c r="D14" s="15">
        <f t="shared" si="0"/>
        <v>28</v>
      </c>
      <c r="E14" s="11">
        <v>24</v>
      </c>
      <c r="F14" s="11">
        <v>1</v>
      </c>
      <c r="G14" s="15">
        <f t="shared" si="1"/>
        <v>25</v>
      </c>
      <c r="H14" s="14">
        <f t="shared" si="2"/>
        <v>92.307692307692307</v>
      </c>
      <c r="I14" s="14">
        <f t="shared" si="2"/>
        <v>50</v>
      </c>
      <c r="J14" s="14">
        <f t="shared" si="3"/>
        <v>89.285714285714292</v>
      </c>
    </row>
    <row r="15" spans="1:10" ht="15.75" x14ac:dyDescent="0.25">
      <c r="A15" s="12" t="s">
        <v>154</v>
      </c>
      <c r="B15" s="11">
        <v>69</v>
      </c>
      <c r="C15" s="11"/>
      <c r="D15" s="15">
        <f t="shared" si="0"/>
        <v>69</v>
      </c>
      <c r="E15" s="11">
        <v>69</v>
      </c>
      <c r="F15" s="11"/>
      <c r="G15" s="15">
        <f t="shared" si="1"/>
        <v>69</v>
      </c>
      <c r="H15" s="14">
        <f t="shared" si="2"/>
        <v>100</v>
      </c>
      <c r="I15" s="14" t="e">
        <f t="shared" si="2"/>
        <v>#DIV/0!</v>
      </c>
      <c r="J15" s="14">
        <f t="shared" si="3"/>
        <v>100</v>
      </c>
    </row>
    <row r="16" spans="1:10" ht="15.75" x14ac:dyDescent="0.25">
      <c r="A16" s="15" t="s">
        <v>26</v>
      </c>
      <c r="B16" s="15">
        <f>SUM(B4:B15)</f>
        <v>364</v>
      </c>
      <c r="C16" s="15">
        <f>SUM(C4:C15)</f>
        <v>390</v>
      </c>
      <c r="D16" s="15">
        <f>B16+C16</f>
        <v>754</v>
      </c>
      <c r="E16" s="15">
        <f>SUM(E4:E15)</f>
        <v>345</v>
      </c>
      <c r="F16" s="15">
        <f>SUM(F4:F15)</f>
        <v>358</v>
      </c>
      <c r="G16" s="15">
        <f>E16+F16</f>
        <v>703</v>
      </c>
      <c r="H16" s="14">
        <f t="shared" si="2"/>
        <v>94.780219780219781</v>
      </c>
      <c r="I16" s="14">
        <f t="shared" si="2"/>
        <v>91.794871794871796</v>
      </c>
      <c r="J16" s="14">
        <f t="shared" si="3"/>
        <v>93.23607427055704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12"/>
  <sheetViews>
    <sheetView zoomScale="106" zoomScaleNormal="106" workbookViewId="0">
      <selection activeCell="K18" sqref="K18"/>
    </sheetView>
  </sheetViews>
  <sheetFormatPr baseColWidth="10" defaultRowHeight="15" x14ac:dyDescent="0.25"/>
  <cols>
    <col min="1" max="1" width="42.85546875" style="2" customWidth="1"/>
    <col min="2" max="9" width="9.7109375" style="2" customWidth="1"/>
    <col min="10" max="10" width="9.7109375" style="1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27</v>
      </c>
      <c r="B4" s="11">
        <v>25</v>
      </c>
      <c r="C4" s="11"/>
      <c r="D4" s="15">
        <f>B4+C4</f>
        <v>25</v>
      </c>
      <c r="E4" s="11">
        <v>25</v>
      </c>
      <c r="F4" s="11"/>
      <c r="G4" s="15">
        <f>E4+F4</f>
        <v>25</v>
      </c>
      <c r="H4" s="14">
        <f>E4/B4*100</f>
        <v>100</v>
      </c>
      <c r="I4" s="14" t="e">
        <f>F4/C4*100</f>
        <v>#DIV/0!</v>
      </c>
      <c r="J4" s="14">
        <f>G4/D4*100</f>
        <v>100</v>
      </c>
    </row>
    <row r="5" spans="1:10" ht="15.75" x14ac:dyDescent="0.25">
      <c r="A5" s="11" t="s">
        <v>28</v>
      </c>
      <c r="B5" s="11">
        <v>29</v>
      </c>
      <c r="C5" s="11">
        <v>27</v>
      </c>
      <c r="D5" s="15">
        <f t="shared" ref="D5:D11" si="0">B5+C5</f>
        <v>56</v>
      </c>
      <c r="E5" s="11">
        <v>29</v>
      </c>
      <c r="F5" s="11">
        <v>22</v>
      </c>
      <c r="G5" s="15">
        <f t="shared" ref="G5:G11" si="1">E5+F5</f>
        <v>51</v>
      </c>
      <c r="H5" s="14">
        <f t="shared" ref="H5:I12" si="2">E5/B5*100</f>
        <v>100</v>
      </c>
      <c r="I5" s="14">
        <f t="shared" si="2"/>
        <v>81.481481481481481</v>
      </c>
      <c r="J5" s="14">
        <f t="shared" ref="J5:J12" si="3">G5/D5*100</f>
        <v>91.071428571428569</v>
      </c>
    </row>
    <row r="6" spans="1:10" ht="15.75" x14ac:dyDescent="0.25">
      <c r="A6" s="11" t="s">
        <v>29</v>
      </c>
      <c r="B6" s="11"/>
      <c r="C6" s="11">
        <v>42</v>
      </c>
      <c r="D6" s="15">
        <f t="shared" si="0"/>
        <v>42</v>
      </c>
      <c r="E6" s="11"/>
      <c r="F6" s="11">
        <v>31</v>
      </c>
      <c r="G6" s="15">
        <f t="shared" si="1"/>
        <v>31</v>
      </c>
      <c r="H6" s="14" t="e">
        <f t="shared" si="2"/>
        <v>#DIV/0!</v>
      </c>
      <c r="I6" s="14">
        <f t="shared" si="2"/>
        <v>73.80952380952381</v>
      </c>
      <c r="J6" s="14">
        <f t="shared" si="3"/>
        <v>73.80952380952381</v>
      </c>
    </row>
    <row r="7" spans="1:10" ht="15.75" x14ac:dyDescent="0.25">
      <c r="A7" s="12" t="s">
        <v>30</v>
      </c>
      <c r="B7" s="11">
        <v>28</v>
      </c>
      <c r="C7" s="11">
        <v>26</v>
      </c>
      <c r="D7" s="15">
        <f t="shared" si="0"/>
        <v>54</v>
      </c>
      <c r="E7" s="11">
        <v>8</v>
      </c>
      <c r="F7" s="11">
        <v>3</v>
      </c>
      <c r="G7" s="15">
        <f t="shared" si="1"/>
        <v>11</v>
      </c>
      <c r="H7" s="14">
        <f t="shared" si="2"/>
        <v>28.571428571428569</v>
      </c>
      <c r="I7" s="14">
        <f t="shared" si="2"/>
        <v>11.538461538461538</v>
      </c>
      <c r="J7" s="14">
        <f t="shared" si="3"/>
        <v>20.37037037037037</v>
      </c>
    </row>
    <row r="8" spans="1:10" ht="15.75" x14ac:dyDescent="0.25">
      <c r="A8" s="12" t="s">
        <v>31</v>
      </c>
      <c r="B8" s="11">
        <v>60</v>
      </c>
      <c r="C8" s="11">
        <v>54</v>
      </c>
      <c r="D8" s="15">
        <f t="shared" si="0"/>
        <v>114</v>
      </c>
      <c r="E8" s="11">
        <v>55</v>
      </c>
      <c r="F8" s="11">
        <v>42</v>
      </c>
      <c r="G8" s="15">
        <f t="shared" si="1"/>
        <v>97</v>
      </c>
      <c r="H8" s="14">
        <f t="shared" si="2"/>
        <v>91.666666666666657</v>
      </c>
      <c r="I8" s="14">
        <f t="shared" si="2"/>
        <v>77.777777777777786</v>
      </c>
      <c r="J8" s="14">
        <f t="shared" si="3"/>
        <v>85.087719298245617</v>
      </c>
    </row>
    <row r="9" spans="1:10" ht="15.75" x14ac:dyDescent="0.25">
      <c r="A9" s="12" t="s">
        <v>32</v>
      </c>
      <c r="B9" s="11">
        <v>6</v>
      </c>
      <c r="C9" s="11">
        <v>18</v>
      </c>
      <c r="D9" s="15">
        <f t="shared" si="0"/>
        <v>24</v>
      </c>
      <c r="E9" s="11">
        <v>6</v>
      </c>
      <c r="F9" s="11">
        <v>18</v>
      </c>
      <c r="G9" s="15">
        <f t="shared" si="1"/>
        <v>24</v>
      </c>
      <c r="H9" s="14">
        <f t="shared" si="2"/>
        <v>100</v>
      </c>
      <c r="I9" s="14">
        <f t="shared" si="2"/>
        <v>100</v>
      </c>
      <c r="J9" s="14">
        <f t="shared" si="3"/>
        <v>100</v>
      </c>
    </row>
    <row r="10" spans="1:10" ht="15.75" x14ac:dyDescent="0.25">
      <c r="A10" s="12" t="s">
        <v>33</v>
      </c>
      <c r="B10" s="11">
        <v>50</v>
      </c>
      <c r="C10" s="11">
        <v>54</v>
      </c>
      <c r="D10" s="15">
        <f t="shared" si="0"/>
        <v>104</v>
      </c>
      <c r="E10" s="11">
        <v>25</v>
      </c>
      <c r="F10" s="11">
        <v>28</v>
      </c>
      <c r="G10" s="15">
        <f t="shared" si="1"/>
        <v>53</v>
      </c>
      <c r="H10" s="14">
        <f t="shared" si="2"/>
        <v>50</v>
      </c>
      <c r="I10" s="14">
        <f t="shared" si="2"/>
        <v>51.851851851851848</v>
      </c>
      <c r="J10" s="14">
        <f t="shared" si="3"/>
        <v>50.96153846153846</v>
      </c>
    </row>
    <row r="11" spans="1:10" ht="15.75" x14ac:dyDescent="0.25">
      <c r="A11" s="12" t="s">
        <v>34</v>
      </c>
      <c r="B11" s="11">
        <v>13</v>
      </c>
      <c r="C11" s="11">
        <v>29</v>
      </c>
      <c r="D11" s="15">
        <f t="shared" si="0"/>
        <v>42</v>
      </c>
      <c r="E11" s="11">
        <v>11</v>
      </c>
      <c r="F11" s="11">
        <v>22</v>
      </c>
      <c r="G11" s="15">
        <f t="shared" si="1"/>
        <v>33</v>
      </c>
      <c r="H11" s="14">
        <f t="shared" si="2"/>
        <v>84.615384615384613</v>
      </c>
      <c r="I11" s="14">
        <f t="shared" si="2"/>
        <v>75.862068965517238</v>
      </c>
      <c r="J11" s="14">
        <f t="shared" si="3"/>
        <v>78.571428571428569</v>
      </c>
    </row>
    <row r="12" spans="1:10" ht="15.75" x14ac:dyDescent="0.25">
      <c r="A12" s="15" t="s">
        <v>26</v>
      </c>
      <c r="B12" s="15">
        <f>SUM(B4:B11)</f>
        <v>211</v>
      </c>
      <c r="C12" s="15">
        <f>SUM(C4:C11)</f>
        <v>250</v>
      </c>
      <c r="D12" s="15">
        <f>B12+C12</f>
        <v>461</v>
      </c>
      <c r="E12" s="15">
        <f>SUM(E4:E11)</f>
        <v>159</v>
      </c>
      <c r="F12" s="15">
        <f>SUM(F4:F11)</f>
        <v>166</v>
      </c>
      <c r="G12" s="15">
        <f>E12+F12</f>
        <v>325</v>
      </c>
      <c r="H12" s="14">
        <f t="shared" si="2"/>
        <v>75.355450236966831</v>
      </c>
      <c r="I12" s="14">
        <f t="shared" si="2"/>
        <v>66.400000000000006</v>
      </c>
      <c r="J12" s="14">
        <f t="shared" si="3"/>
        <v>70.498915401301517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8"/>
  <sheetViews>
    <sheetView workbookViewId="0">
      <selection activeCell="A8" sqref="A8:XFD43"/>
    </sheetView>
  </sheetViews>
  <sheetFormatPr baseColWidth="10" defaultRowHeight="15" x14ac:dyDescent="0.25"/>
  <cols>
    <col min="1" max="1" width="42.85546875" style="2" customWidth="1"/>
    <col min="2" max="5" width="9.7109375" style="2" customWidth="1"/>
    <col min="6" max="6" width="9.7109375" style="1" customWidth="1"/>
    <col min="7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56</v>
      </c>
      <c r="B4" s="11">
        <v>59</v>
      </c>
      <c r="C4" s="11">
        <v>34</v>
      </c>
      <c r="D4" s="15">
        <f>B4+C4</f>
        <v>93</v>
      </c>
      <c r="E4" s="11">
        <v>50</v>
      </c>
      <c r="F4" s="11">
        <v>28</v>
      </c>
      <c r="G4" s="15">
        <f t="shared" ref="G4:G7" si="0">E4+F4</f>
        <v>78</v>
      </c>
      <c r="H4" s="14">
        <f>E4/B4*100</f>
        <v>84.745762711864401</v>
      </c>
      <c r="I4" s="14">
        <f>F4/C4*100</f>
        <v>82.35294117647058</v>
      </c>
      <c r="J4" s="14">
        <f>G4/D4*100</f>
        <v>83.870967741935488</v>
      </c>
    </row>
    <row r="5" spans="1:10" ht="15.75" x14ac:dyDescent="0.25">
      <c r="A5" s="11" t="s">
        <v>57</v>
      </c>
      <c r="B5" s="11">
        <v>23</v>
      </c>
      <c r="C5" s="11">
        <v>0</v>
      </c>
      <c r="D5" s="15">
        <f t="shared" ref="D5:D7" si="1">B5+C5</f>
        <v>23</v>
      </c>
      <c r="E5" s="11">
        <v>23</v>
      </c>
      <c r="F5" s="11">
        <v>0</v>
      </c>
      <c r="G5" s="15">
        <f t="shared" si="0"/>
        <v>23</v>
      </c>
      <c r="H5" s="14">
        <f t="shared" ref="H5:I8" si="2">E5/B5*100</f>
        <v>100</v>
      </c>
      <c r="I5" s="14" t="e">
        <f t="shared" si="2"/>
        <v>#DIV/0!</v>
      </c>
      <c r="J5" s="14">
        <f t="shared" ref="J5:J8" si="3">G5/D5*100</f>
        <v>100</v>
      </c>
    </row>
    <row r="6" spans="1:10" ht="15.75" x14ac:dyDescent="0.25">
      <c r="A6" s="11" t="s">
        <v>58</v>
      </c>
      <c r="B6" s="11">
        <v>11</v>
      </c>
      <c r="C6" s="11">
        <v>20</v>
      </c>
      <c r="D6" s="15">
        <f t="shared" si="1"/>
        <v>31</v>
      </c>
      <c r="E6" s="11">
        <v>10</v>
      </c>
      <c r="F6" s="11">
        <v>16</v>
      </c>
      <c r="G6" s="15">
        <f t="shared" si="0"/>
        <v>26</v>
      </c>
      <c r="H6" s="14">
        <f t="shared" si="2"/>
        <v>90.909090909090907</v>
      </c>
      <c r="I6" s="14">
        <f t="shared" si="2"/>
        <v>80</v>
      </c>
      <c r="J6" s="14">
        <f t="shared" si="3"/>
        <v>83.870967741935488</v>
      </c>
    </row>
    <row r="7" spans="1:10" ht="15.75" x14ac:dyDescent="0.25">
      <c r="A7" s="12" t="s">
        <v>59</v>
      </c>
      <c r="B7" s="11">
        <v>12</v>
      </c>
      <c r="C7" s="11">
        <v>8</v>
      </c>
      <c r="D7" s="15">
        <f t="shared" si="1"/>
        <v>20</v>
      </c>
      <c r="E7" s="11">
        <v>10</v>
      </c>
      <c r="F7" s="11">
        <v>7</v>
      </c>
      <c r="G7" s="15">
        <f t="shared" si="0"/>
        <v>17</v>
      </c>
      <c r="H7" s="14">
        <f t="shared" si="2"/>
        <v>83.333333333333343</v>
      </c>
      <c r="I7" s="14">
        <f t="shared" si="2"/>
        <v>87.5</v>
      </c>
      <c r="J7" s="14">
        <f t="shared" si="3"/>
        <v>85</v>
      </c>
    </row>
    <row r="8" spans="1:10" ht="15.75" x14ac:dyDescent="0.25">
      <c r="A8" s="15" t="s">
        <v>26</v>
      </c>
      <c r="B8" s="15">
        <f>SUM(B4:B7)</f>
        <v>105</v>
      </c>
      <c r="C8" s="15">
        <f>SUM(C4:C7)</f>
        <v>62</v>
      </c>
      <c r="D8" s="15">
        <f>B8+C8</f>
        <v>167</v>
      </c>
      <c r="E8" s="15">
        <f>SUM(E4:E7)</f>
        <v>93</v>
      </c>
      <c r="F8" s="15">
        <f>SUM(F4:F7)</f>
        <v>51</v>
      </c>
      <c r="G8" s="15">
        <f>E8+F8</f>
        <v>144</v>
      </c>
      <c r="H8" s="14">
        <f t="shared" si="2"/>
        <v>88.571428571428569</v>
      </c>
      <c r="I8" s="14">
        <f t="shared" si="2"/>
        <v>82.258064516129039</v>
      </c>
      <c r="J8" s="14">
        <f t="shared" si="3"/>
        <v>86.227544910179645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7"/>
  <sheetViews>
    <sheetView workbookViewId="0">
      <selection activeCell="A6" sqref="A6:XFD43"/>
    </sheetView>
  </sheetViews>
  <sheetFormatPr baseColWidth="10" defaultRowHeight="15" x14ac:dyDescent="0.25"/>
  <cols>
    <col min="1" max="1" width="42.85546875" style="2" customWidth="1"/>
    <col min="2" max="7" width="9.7109375" style="2" customWidth="1"/>
    <col min="8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s="24" customFormat="1" ht="31.5" x14ac:dyDescent="0.25">
      <c r="A4" s="21" t="s">
        <v>49</v>
      </c>
      <c r="B4" s="16">
        <v>9</v>
      </c>
      <c r="C4" s="16">
        <v>11</v>
      </c>
      <c r="D4" s="22">
        <f>B4+C4</f>
        <v>20</v>
      </c>
      <c r="E4" s="16">
        <v>6</v>
      </c>
      <c r="F4" s="16">
        <v>6</v>
      </c>
      <c r="G4" s="22">
        <f>E4+F4</f>
        <v>12</v>
      </c>
      <c r="H4" s="23">
        <f>E4/B4*100</f>
        <v>66.666666666666657</v>
      </c>
      <c r="I4" s="23">
        <f>F4/C4*100</f>
        <v>54.54545454545454</v>
      </c>
      <c r="J4" s="23">
        <f>G4/D4*100</f>
        <v>60</v>
      </c>
    </row>
    <row r="5" spans="1:10" s="24" customFormat="1" ht="31.5" x14ac:dyDescent="0.25">
      <c r="A5" s="21" t="s">
        <v>50</v>
      </c>
      <c r="B5" s="16">
        <v>0</v>
      </c>
      <c r="C5" s="16">
        <v>37</v>
      </c>
      <c r="D5" s="22">
        <f t="shared" ref="D5" si="0">B5+C5</f>
        <v>37</v>
      </c>
      <c r="E5" s="16">
        <v>0</v>
      </c>
      <c r="F5" s="16">
        <v>22</v>
      </c>
      <c r="G5" s="22">
        <f t="shared" ref="G5" si="1">E5+F5</f>
        <v>22</v>
      </c>
      <c r="H5" s="23" t="e">
        <f t="shared" ref="H5:J6" si="2">E5/B5*100</f>
        <v>#DIV/0!</v>
      </c>
      <c r="I5" s="23">
        <f t="shared" si="2"/>
        <v>59.45945945945946</v>
      </c>
      <c r="J5" s="23">
        <f t="shared" si="2"/>
        <v>59.45945945945946</v>
      </c>
    </row>
    <row r="6" spans="1:10" ht="15.75" x14ac:dyDescent="0.25">
      <c r="A6" s="15" t="s">
        <v>26</v>
      </c>
      <c r="B6" s="15">
        <f>SUM(B4:B5)</f>
        <v>9</v>
      </c>
      <c r="C6" s="15">
        <f>SUM(C4:C5)</f>
        <v>48</v>
      </c>
      <c r="D6" s="15">
        <f>B6+C6</f>
        <v>57</v>
      </c>
      <c r="E6" s="15">
        <f>SUM(E4:E5)</f>
        <v>6</v>
      </c>
      <c r="F6" s="15">
        <f>SUM(F4:F5)</f>
        <v>28</v>
      </c>
      <c r="G6" s="15">
        <f>E6+F6</f>
        <v>34</v>
      </c>
      <c r="H6" s="14">
        <f t="shared" si="2"/>
        <v>66.666666666666657</v>
      </c>
      <c r="I6" s="14">
        <f t="shared" si="2"/>
        <v>58.333333333333336</v>
      </c>
      <c r="J6" s="14">
        <f t="shared" si="2"/>
        <v>59.649122807017541</v>
      </c>
    </row>
    <row r="7" spans="1:10" x14ac:dyDescent="0.25">
      <c r="G7" s="1"/>
      <c r="H7"/>
      <c r="I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J6"/>
  <sheetViews>
    <sheetView workbookViewId="0">
      <selection activeCell="A5" sqref="A5:XFD43"/>
    </sheetView>
  </sheetViews>
  <sheetFormatPr baseColWidth="10" defaultRowHeight="15" x14ac:dyDescent="0.25"/>
  <cols>
    <col min="1" max="1" width="42.85546875" style="2" customWidth="1"/>
    <col min="2" max="2" width="9.7109375" style="2" customWidth="1"/>
    <col min="3" max="3" width="9.7109375" style="1" customWidth="1"/>
    <col min="4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85</v>
      </c>
      <c r="B4" s="11">
        <v>45</v>
      </c>
      <c r="C4" s="11">
        <v>85</v>
      </c>
      <c r="D4" s="15">
        <f>B4+C4</f>
        <v>130</v>
      </c>
      <c r="E4" s="11">
        <v>36</v>
      </c>
      <c r="F4" s="11">
        <v>67</v>
      </c>
      <c r="G4" s="15">
        <f>E4+F4</f>
        <v>103</v>
      </c>
      <c r="H4" s="14">
        <f>E4/B4*100</f>
        <v>80</v>
      </c>
      <c r="I4" s="14">
        <f>F4/C4*100</f>
        <v>78.82352941176471</v>
      </c>
      <c r="J4" s="14">
        <f>G4/D4*100</f>
        <v>79.230769230769226</v>
      </c>
    </row>
    <row r="5" spans="1:10" ht="15.75" x14ac:dyDescent="0.25">
      <c r="A5" s="15" t="s">
        <v>26</v>
      </c>
      <c r="B5" s="15">
        <f>SUM(B4:B4)</f>
        <v>45</v>
      </c>
      <c r="C5" s="15">
        <f>SUM(C4:C4)</f>
        <v>85</v>
      </c>
      <c r="D5" s="15">
        <f>B5+C5</f>
        <v>130</v>
      </c>
      <c r="E5" s="15">
        <f>SUM(E4:E4)</f>
        <v>36</v>
      </c>
      <c r="F5" s="15">
        <f>SUM(F4:F4)</f>
        <v>67</v>
      </c>
      <c r="G5" s="15">
        <f>E5+F5</f>
        <v>103</v>
      </c>
      <c r="H5" s="14">
        <f t="shared" ref="H5:J5" si="0">E5/B5*100</f>
        <v>80</v>
      </c>
      <c r="I5" s="14">
        <f t="shared" si="0"/>
        <v>78.82352941176471</v>
      </c>
      <c r="J5" s="14">
        <f t="shared" si="0"/>
        <v>79.230769230769226</v>
      </c>
    </row>
    <row r="6" spans="1:10" x14ac:dyDescent="0.25">
      <c r="C6" s="2"/>
      <c r="D6" s="2"/>
      <c r="E6" s="2"/>
      <c r="F6" s="2"/>
      <c r="G6" s="1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J13"/>
  <sheetViews>
    <sheetView topLeftCell="A12" workbookViewId="0">
      <selection activeCell="A18" sqref="A18"/>
    </sheetView>
  </sheetViews>
  <sheetFormatPr baseColWidth="10" defaultRowHeight="15" x14ac:dyDescent="0.25"/>
  <cols>
    <col min="1" max="1" width="42.85546875" style="2" customWidth="1"/>
    <col min="2" max="7" width="9.7109375" style="2" customWidth="1"/>
    <col min="8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77</v>
      </c>
      <c r="B4" s="11">
        <v>27</v>
      </c>
      <c r="C4" s="11"/>
      <c r="D4" s="15">
        <f>B4+C4</f>
        <v>27</v>
      </c>
      <c r="E4" s="11">
        <v>26</v>
      </c>
      <c r="F4" s="11"/>
      <c r="G4" s="15">
        <f>E4+F4</f>
        <v>26</v>
      </c>
      <c r="H4" s="14">
        <f>E4/B4*100</f>
        <v>96.296296296296291</v>
      </c>
      <c r="I4" s="14" t="e">
        <f>F4/C4*100</f>
        <v>#DIV/0!</v>
      </c>
      <c r="J4" s="14">
        <f>G4/D4*100</f>
        <v>96.296296296296291</v>
      </c>
    </row>
    <row r="5" spans="1:10" ht="15.75" x14ac:dyDescent="0.25">
      <c r="A5" s="11" t="s">
        <v>78</v>
      </c>
      <c r="B5" s="11">
        <v>28</v>
      </c>
      <c r="C5" s="11">
        <v>27</v>
      </c>
      <c r="D5" s="15">
        <f t="shared" ref="D5:D11" si="0">B5+C5</f>
        <v>55</v>
      </c>
      <c r="E5" s="11">
        <v>25</v>
      </c>
      <c r="F5" s="11">
        <v>20</v>
      </c>
      <c r="G5" s="15">
        <f t="shared" ref="G5:G11" si="1">E5+F5</f>
        <v>45</v>
      </c>
      <c r="H5" s="14">
        <f t="shared" ref="H5:J12" si="2">E5/B5*100</f>
        <v>89.285714285714292</v>
      </c>
      <c r="I5" s="14">
        <f t="shared" si="2"/>
        <v>74.074074074074076</v>
      </c>
      <c r="J5" s="14">
        <f t="shared" si="2"/>
        <v>81.818181818181827</v>
      </c>
    </row>
    <row r="6" spans="1:10" ht="15.75" x14ac:dyDescent="0.25">
      <c r="A6" s="11" t="s">
        <v>79</v>
      </c>
      <c r="B6" s="11"/>
      <c r="C6" s="11">
        <v>35</v>
      </c>
      <c r="D6" s="15">
        <f t="shared" si="0"/>
        <v>35</v>
      </c>
      <c r="E6" s="11"/>
      <c r="F6" s="11">
        <v>34</v>
      </c>
      <c r="G6" s="15">
        <f t="shared" si="1"/>
        <v>34</v>
      </c>
      <c r="H6" s="14" t="e">
        <f t="shared" si="2"/>
        <v>#DIV/0!</v>
      </c>
      <c r="I6" s="14">
        <f t="shared" si="2"/>
        <v>97.142857142857139</v>
      </c>
      <c r="J6" s="14">
        <f t="shared" si="2"/>
        <v>97.142857142857139</v>
      </c>
    </row>
    <row r="7" spans="1:10" ht="15.75" x14ac:dyDescent="0.25">
      <c r="A7" s="12" t="s">
        <v>80</v>
      </c>
      <c r="B7" s="11"/>
      <c r="C7" s="11">
        <v>32</v>
      </c>
      <c r="D7" s="15">
        <f t="shared" si="0"/>
        <v>32</v>
      </c>
      <c r="E7" s="11"/>
      <c r="F7" s="11">
        <v>30</v>
      </c>
      <c r="G7" s="15">
        <f t="shared" si="1"/>
        <v>30</v>
      </c>
      <c r="H7" s="14" t="e">
        <f t="shared" si="2"/>
        <v>#DIV/0!</v>
      </c>
      <c r="I7" s="14">
        <f t="shared" si="2"/>
        <v>93.75</v>
      </c>
      <c r="J7" s="14">
        <f t="shared" si="2"/>
        <v>93.75</v>
      </c>
    </row>
    <row r="8" spans="1:10" ht="15.75" x14ac:dyDescent="0.25">
      <c r="A8" s="11" t="s">
        <v>81</v>
      </c>
      <c r="B8" s="11">
        <v>34</v>
      </c>
      <c r="C8" s="11">
        <v>38</v>
      </c>
      <c r="D8" s="15">
        <f t="shared" si="0"/>
        <v>72</v>
      </c>
      <c r="E8" s="11">
        <v>30</v>
      </c>
      <c r="F8" s="11">
        <v>28</v>
      </c>
      <c r="G8" s="15">
        <f t="shared" si="1"/>
        <v>58</v>
      </c>
      <c r="H8" s="14">
        <f t="shared" si="2"/>
        <v>88.235294117647058</v>
      </c>
      <c r="I8" s="14">
        <f t="shared" si="2"/>
        <v>73.68421052631578</v>
      </c>
      <c r="J8" s="14">
        <f t="shared" si="2"/>
        <v>80.555555555555557</v>
      </c>
    </row>
    <row r="9" spans="1:10" ht="15.75" x14ac:dyDescent="0.25">
      <c r="A9" s="12" t="s">
        <v>82</v>
      </c>
      <c r="B9" s="11">
        <v>9</v>
      </c>
      <c r="C9" s="11">
        <v>13</v>
      </c>
      <c r="D9" s="15">
        <f t="shared" si="0"/>
        <v>22</v>
      </c>
      <c r="E9" s="11">
        <v>8</v>
      </c>
      <c r="F9" s="11">
        <v>10</v>
      </c>
      <c r="G9" s="15">
        <f t="shared" si="1"/>
        <v>18</v>
      </c>
      <c r="H9" s="14">
        <f t="shared" si="2"/>
        <v>88.888888888888886</v>
      </c>
      <c r="I9" s="14">
        <f t="shared" si="2"/>
        <v>76.923076923076934</v>
      </c>
      <c r="J9" s="14">
        <f t="shared" si="2"/>
        <v>81.818181818181827</v>
      </c>
    </row>
    <row r="10" spans="1:10" ht="15.75" x14ac:dyDescent="0.25">
      <c r="A10" s="12" t="s">
        <v>83</v>
      </c>
      <c r="B10" s="11">
        <v>19</v>
      </c>
      <c r="C10" s="11">
        <v>25</v>
      </c>
      <c r="D10" s="15">
        <f t="shared" si="0"/>
        <v>44</v>
      </c>
      <c r="E10" s="11">
        <v>12</v>
      </c>
      <c r="F10" s="11">
        <v>11</v>
      </c>
      <c r="G10" s="15">
        <f t="shared" si="1"/>
        <v>23</v>
      </c>
      <c r="H10" s="14">
        <f t="shared" si="2"/>
        <v>63.157894736842103</v>
      </c>
      <c r="I10" s="14">
        <f t="shared" si="2"/>
        <v>44</v>
      </c>
      <c r="J10" s="14">
        <f t="shared" si="2"/>
        <v>52.272727272727273</v>
      </c>
    </row>
    <row r="11" spans="1:10" ht="15.75" x14ac:dyDescent="0.25">
      <c r="A11" s="12" t="s">
        <v>84</v>
      </c>
      <c r="B11" s="11">
        <v>5</v>
      </c>
      <c r="C11" s="11">
        <v>9</v>
      </c>
      <c r="D11" s="15">
        <f t="shared" si="0"/>
        <v>14</v>
      </c>
      <c r="E11" s="11">
        <v>4</v>
      </c>
      <c r="F11" s="11">
        <v>4</v>
      </c>
      <c r="G11" s="15">
        <f t="shared" si="1"/>
        <v>8</v>
      </c>
      <c r="H11" s="14">
        <f t="shared" si="2"/>
        <v>80</v>
      </c>
      <c r="I11" s="14">
        <f t="shared" si="2"/>
        <v>44.444444444444443</v>
      </c>
      <c r="J11" s="14">
        <f t="shared" si="2"/>
        <v>57.142857142857139</v>
      </c>
    </row>
    <row r="12" spans="1:10" ht="15.75" x14ac:dyDescent="0.25">
      <c r="A12" s="15" t="s">
        <v>26</v>
      </c>
      <c r="B12" s="15">
        <f>SUM(B4:B11)</f>
        <v>122</v>
      </c>
      <c r="C12" s="15">
        <f>SUM(C4:C11)</f>
        <v>179</v>
      </c>
      <c r="D12" s="15">
        <f>B12+C12</f>
        <v>301</v>
      </c>
      <c r="E12" s="15">
        <f>SUM(E4:E11)</f>
        <v>105</v>
      </c>
      <c r="F12" s="15">
        <f>SUM(F4:F11)</f>
        <v>137</v>
      </c>
      <c r="G12" s="15">
        <f>E12+F12</f>
        <v>242</v>
      </c>
      <c r="H12" s="14">
        <f t="shared" si="2"/>
        <v>86.065573770491795</v>
      </c>
      <c r="I12" s="14">
        <f t="shared" si="2"/>
        <v>76.536312849162016</v>
      </c>
      <c r="J12" s="14">
        <f t="shared" si="2"/>
        <v>80.398671096345524</v>
      </c>
    </row>
    <row r="13" spans="1:10" x14ac:dyDescent="0.25">
      <c r="G13" s="1"/>
      <c r="H13"/>
      <c r="I13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J13"/>
  <sheetViews>
    <sheetView workbookViewId="0">
      <selection activeCell="A12" sqref="A12:XFD43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112</v>
      </c>
      <c r="B4" s="11">
        <v>24</v>
      </c>
      <c r="C4" s="11"/>
      <c r="D4" s="15">
        <f t="shared" ref="D4:D10" si="0">B4+C4</f>
        <v>24</v>
      </c>
      <c r="E4" s="11">
        <v>24</v>
      </c>
      <c r="F4" s="11"/>
      <c r="G4" s="15">
        <f t="shared" ref="G4:G10" si="1">E4+F4</f>
        <v>24</v>
      </c>
      <c r="H4" s="14">
        <f>E4/B4*100</f>
        <v>100</v>
      </c>
      <c r="I4" s="14" t="e">
        <f>F4/C4*100</f>
        <v>#DIV/0!</v>
      </c>
      <c r="J4" s="14">
        <f>G4/D4*100</f>
        <v>100</v>
      </c>
    </row>
    <row r="5" spans="1:10" ht="15.75" x14ac:dyDescent="0.25">
      <c r="A5" s="11" t="s">
        <v>43</v>
      </c>
      <c r="B5" s="11">
        <v>23</v>
      </c>
      <c r="C5" s="11">
        <v>17</v>
      </c>
      <c r="D5" s="15">
        <f t="shared" si="0"/>
        <v>40</v>
      </c>
      <c r="E5" s="11">
        <v>23</v>
      </c>
      <c r="F5" s="11">
        <v>17</v>
      </c>
      <c r="G5" s="15">
        <f t="shared" si="1"/>
        <v>40</v>
      </c>
      <c r="H5" s="14">
        <f t="shared" ref="H5:J12" si="2">E5/B5*100</f>
        <v>100</v>
      </c>
      <c r="I5" s="14">
        <f t="shared" si="2"/>
        <v>100</v>
      </c>
      <c r="J5" s="14">
        <f t="shared" si="2"/>
        <v>100</v>
      </c>
    </row>
    <row r="6" spans="1:10" ht="15.75" x14ac:dyDescent="0.25">
      <c r="A6" s="11" t="s">
        <v>44</v>
      </c>
      <c r="B6" s="11">
        <v>5</v>
      </c>
      <c r="C6" s="11">
        <v>16</v>
      </c>
      <c r="D6" s="15">
        <f t="shared" si="0"/>
        <v>21</v>
      </c>
      <c r="E6" s="11">
        <v>5</v>
      </c>
      <c r="F6" s="11">
        <v>4</v>
      </c>
      <c r="G6" s="15">
        <f t="shared" si="1"/>
        <v>9</v>
      </c>
      <c r="H6" s="14">
        <f t="shared" si="2"/>
        <v>100</v>
      </c>
      <c r="I6" s="14">
        <f t="shared" si="2"/>
        <v>25</v>
      </c>
      <c r="J6" s="14">
        <f t="shared" si="2"/>
        <v>42.857142857142854</v>
      </c>
    </row>
    <row r="7" spans="1:10" ht="15.75" x14ac:dyDescent="0.25">
      <c r="A7" s="12" t="s">
        <v>45</v>
      </c>
      <c r="B7" s="11"/>
      <c r="C7" s="11">
        <v>92</v>
      </c>
      <c r="D7" s="15">
        <f t="shared" si="0"/>
        <v>92</v>
      </c>
      <c r="E7" s="11"/>
      <c r="F7" s="11">
        <v>90</v>
      </c>
      <c r="G7" s="15">
        <f t="shared" si="1"/>
        <v>90</v>
      </c>
      <c r="H7" s="14" t="e">
        <f t="shared" si="2"/>
        <v>#DIV/0!</v>
      </c>
      <c r="I7" s="14">
        <f t="shared" si="2"/>
        <v>97.826086956521735</v>
      </c>
      <c r="J7" s="14">
        <f t="shared" si="2"/>
        <v>97.826086956521735</v>
      </c>
    </row>
    <row r="8" spans="1:10" ht="15.75" x14ac:dyDescent="0.25">
      <c r="A8" s="12" t="s">
        <v>46</v>
      </c>
      <c r="B8" s="11">
        <v>15</v>
      </c>
      <c r="C8" s="11">
        <v>16</v>
      </c>
      <c r="D8" s="15">
        <f t="shared" si="0"/>
        <v>31</v>
      </c>
      <c r="E8" s="11">
        <v>5</v>
      </c>
      <c r="F8" s="11">
        <v>5</v>
      </c>
      <c r="G8" s="15">
        <f t="shared" si="1"/>
        <v>10</v>
      </c>
      <c r="H8" s="14">
        <f t="shared" si="2"/>
        <v>33.333333333333329</v>
      </c>
      <c r="I8" s="14">
        <f t="shared" si="2"/>
        <v>31.25</v>
      </c>
      <c r="J8" s="14">
        <f t="shared" si="2"/>
        <v>32.258064516129032</v>
      </c>
    </row>
    <row r="9" spans="1:10" ht="15.75" x14ac:dyDescent="0.25">
      <c r="A9" s="12" t="s">
        <v>47</v>
      </c>
      <c r="B9" s="11">
        <v>4</v>
      </c>
      <c r="C9" s="11">
        <v>8</v>
      </c>
      <c r="D9" s="15">
        <f t="shared" si="0"/>
        <v>12</v>
      </c>
      <c r="E9" s="11">
        <v>2</v>
      </c>
      <c r="F9" s="11">
        <v>4</v>
      </c>
      <c r="G9" s="15">
        <f t="shared" si="1"/>
        <v>6</v>
      </c>
      <c r="H9" s="14">
        <f t="shared" si="2"/>
        <v>50</v>
      </c>
      <c r="I9" s="14">
        <f t="shared" si="2"/>
        <v>50</v>
      </c>
      <c r="J9" s="14">
        <f t="shared" si="2"/>
        <v>50</v>
      </c>
    </row>
    <row r="10" spans="1:10" ht="15.75" x14ac:dyDescent="0.25">
      <c r="A10" s="12" t="s">
        <v>48</v>
      </c>
      <c r="B10" s="11">
        <v>18</v>
      </c>
      <c r="C10" s="11">
        <v>10</v>
      </c>
      <c r="D10" s="15">
        <f t="shared" si="0"/>
        <v>28</v>
      </c>
      <c r="E10" s="11">
        <v>18</v>
      </c>
      <c r="F10" s="11">
        <v>8</v>
      </c>
      <c r="G10" s="15">
        <f t="shared" si="1"/>
        <v>26</v>
      </c>
      <c r="H10" s="14">
        <f t="shared" si="2"/>
        <v>100</v>
      </c>
      <c r="I10" s="14">
        <f t="shared" si="2"/>
        <v>80</v>
      </c>
      <c r="J10" s="14">
        <f t="shared" si="2"/>
        <v>92.857142857142861</v>
      </c>
    </row>
    <row r="11" spans="1:10" ht="15.75" x14ac:dyDescent="0.25">
      <c r="A11" s="12" t="s">
        <v>113</v>
      </c>
      <c r="B11" s="11">
        <v>16</v>
      </c>
      <c r="C11" s="11">
        <v>25</v>
      </c>
      <c r="D11" s="15">
        <f t="shared" ref="D11" si="3">B11+C11</f>
        <v>41</v>
      </c>
      <c r="E11" s="11">
        <v>12</v>
      </c>
      <c r="F11" s="11">
        <v>16</v>
      </c>
      <c r="G11" s="15">
        <f t="shared" ref="G11" si="4">E11+F11</f>
        <v>28</v>
      </c>
      <c r="H11" s="14">
        <f t="shared" si="2"/>
        <v>75</v>
      </c>
      <c r="I11" s="14">
        <f t="shared" si="2"/>
        <v>64</v>
      </c>
      <c r="J11" s="14">
        <f t="shared" si="2"/>
        <v>68.292682926829272</v>
      </c>
    </row>
    <row r="12" spans="1:10" ht="15.75" x14ac:dyDescent="0.25">
      <c r="A12" s="15" t="s">
        <v>26</v>
      </c>
      <c r="B12" s="15">
        <f>SUM(B4:B11)</f>
        <v>105</v>
      </c>
      <c r="C12" s="15">
        <f>SUM(C4:C11)</f>
        <v>184</v>
      </c>
      <c r="D12" s="15">
        <f>B12+C12</f>
        <v>289</v>
      </c>
      <c r="E12" s="15">
        <f>SUM(E4:E11)</f>
        <v>89</v>
      </c>
      <c r="F12" s="15">
        <f>SUM(F4:F11)</f>
        <v>144</v>
      </c>
      <c r="G12" s="15">
        <f>E12+F12</f>
        <v>233</v>
      </c>
      <c r="H12" s="14">
        <f t="shared" si="2"/>
        <v>84.761904761904759</v>
      </c>
      <c r="I12" s="14">
        <f t="shared" si="2"/>
        <v>78.260869565217391</v>
      </c>
      <c r="J12" s="14">
        <f t="shared" si="2"/>
        <v>80.622837370242223</v>
      </c>
    </row>
    <row r="13" spans="1:10" x14ac:dyDescent="0.25">
      <c r="G13" s="1"/>
      <c r="H13"/>
      <c r="I13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30"/>
  <sheetViews>
    <sheetView topLeftCell="A15" workbookViewId="0">
      <selection activeCell="A29" sqref="A29:XFD43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31.5" x14ac:dyDescent="0.25">
      <c r="A4" s="35" t="s">
        <v>118</v>
      </c>
      <c r="B4" s="11">
        <v>14</v>
      </c>
      <c r="C4" s="11"/>
      <c r="D4" s="15">
        <f>B4+C4</f>
        <v>14</v>
      </c>
      <c r="E4" s="11">
        <v>14</v>
      </c>
      <c r="F4" s="11"/>
      <c r="G4" s="15">
        <f>E4+F4</f>
        <v>14</v>
      </c>
      <c r="H4" s="14">
        <f>E4/B4*100</f>
        <v>100</v>
      </c>
      <c r="I4" s="14" t="e">
        <f>F4/C4*100</f>
        <v>#DIV/0!</v>
      </c>
      <c r="J4" s="14">
        <f>G4/D4*100</f>
        <v>100</v>
      </c>
    </row>
    <row r="5" spans="1:10" ht="15.75" x14ac:dyDescent="0.25">
      <c r="A5" s="11" t="s">
        <v>119</v>
      </c>
      <c r="B5" s="11">
        <v>32</v>
      </c>
      <c r="C5" s="11">
        <v>24</v>
      </c>
      <c r="D5" s="15">
        <f t="shared" ref="D5:D28" si="0">B5+C5</f>
        <v>56</v>
      </c>
      <c r="E5" s="11">
        <v>32</v>
      </c>
      <c r="F5" s="11">
        <v>22</v>
      </c>
      <c r="G5" s="15">
        <f t="shared" ref="G5:G28" si="1">E5+F5</f>
        <v>54</v>
      </c>
      <c r="H5" s="14">
        <f t="shared" ref="H5:J29" si="2">E5/B5*100</f>
        <v>100</v>
      </c>
      <c r="I5" s="14">
        <f t="shared" si="2"/>
        <v>91.666666666666657</v>
      </c>
      <c r="J5" s="14">
        <f t="shared" si="2"/>
        <v>96.428571428571431</v>
      </c>
    </row>
    <row r="6" spans="1:10" ht="15.75" x14ac:dyDescent="0.25">
      <c r="A6" s="11" t="s">
        <v>120</v>
      </c>
      <c r="B6" s="11">
        <v>100</v>
      </c>
      <c r="C6" s="11">
        <v>95</v>
      </c>
      <c r="D6" s="15">
        <f t="shared" si="0"/>
        <v>195</v>
      </c>
      <c r="E6" s="11">
        <v>97</v>
      </c>
      <c r="F6" s="11">
        <v>92</v>
      </c>
      <c r="G6" s="15">
        <f t="shared" si="1"/>
        <v>189</v>
      </c>
      <c r="H6" s="14">
        <f t="shared" si="2"/>
        <v>97</v>
      </c>
      <c r="I6" s="14">
        <f t="shared" si="2"/>
        <v>96.84210526315789</v>
      </c>
      <c r="J6" s="14">
        <f t="shared" si="2"/>
        <v>96.92307692307692</v>
      </c>
    </row>
    <row r="7" spans="1:10" ht="15.75" x14ac:dyDescent="0.25">
      <c r="A7" s="12" t="s">
        <v>121</v>
      </c>
      <c r="B7" s="11">
        <v>0</v>
      </c>
      <c r="C7" s="11">
        <v>142</v>
      </c>
      <c r="D7" s="15">
        <f t="shared" si="0"/>
        <v>142</v>
      </c>
      <c r="E7" s="11"/>
      <c r="F7" s="11">
        <v>129</v>
      </c>
      <c r="G7" s="15">
        <f t="shared" si="1"/>
        <v>129</v>
      </c>
      <c r="H7" s="14" t="e">
        <f t="shared" si="2"/>
        <v>#DIV/0!</v>
      </c>
      <c r="I7" s="14">
        <f t="shared" si="2"/>
        <v>90.845070422535215</v>
      </c>
      <c r="J7" s="14">
        <f t="shared" si="2"/>
        <v>90.845070422535215</v>
      </c>
    </row>
    <row r="8" spans="1:10" ht="15.75" x14ac:dyDescent="0.25">
      <c r="A8" s="12" t="s">
        <v>122</v>
      </c>
      <c r="B8" s="11">
        <v>41</v>
      </c>
      <c r="C8" s="11">
        <v>57</v>
      </c>
      <c r="D8" s="15">
        <f t="shared" si="0"/>
        <v>98</v>
      </c>
      <c r="E8" s="11">
        <v>31</v>
      </c>
      <c r="F8" s="11">
        <v>30</v>
      </c>
      <c r="G8" s="15">
        <f t="shared" si="1"/>
        <v>61</v>
      </c>
      <c r="H8" s="14">
        <f t="shared" si="2"/>
        <v>75.609756097560975</v>
      </c>
      <c r="I8" s="14">
        <f t="shared" si="2"/>
        <v>52.631578947368418</v>
      </c>
      <c r="J8" s="14">
        <f t="shared" si="2"/>
        <v>62.244897959183675</v>
      </c>
    </row>
    <row r="9" spans="1:10" ht="15.75" x14ac:dyDescent="0.25">
      <c r="A9" s="12" t="s">
        <v>123</v>
      </c>
      <c r="B9" s="11">
        <v>43</v>
      </c>
      <c r="C9" s="11">
        <v>64</v>
      </c>
      <c r="D9" s="15">
        <f t="shared" si="0"/>
        <v>107</v>
      </c>
      <c r="E9" s="11">
        <v>27</v>
      </c>
      <c r="F9" s="11">
        <v>35</v>
      </c>
      <c r="G9" s="15">
        <f t="shared" si="1"/>
        <v>62</v>
      </c>
      <c r="H9" s="14">
        <f t="shared" si="2"/>
        <v>62.790697674418603</v>
      </c>
      <c r="I9" s="14">
        <f t="shared" si="2"/>
        <v>54.6875</v>
      </c>
      <c r="J9" s="14">
        <f t="shared" si="2"/>
        <v>57.943925233644855</v>
      </c>
    </row>
    <row r="10" spans="1:10" ht="15.75" x14ac:dyDescent="0.25">
      <c r="A10" s="12" t="s">
        <v>124</v>
      </c>
      <c r="B10" s="11">
        <v>25</v>
      </c>
      <c r="C10" s="11">
        <v>23</v>
      </c>
      <c r="D10" s="15">
        <f>B10+C10</f>
        <v>48</v>
      </c>
      <c r="E10" s="11">
        <v>18</v>
      </c>
      <c r="F10" s="11">
        <v>10</v>
      </c>
      <c r="G10" s="15">
        <f t="shared" si="1"/>
        <v>28</v>
      </c>
      <c r="H10" s="14">
        <f t="shared" si="2"/>
        <v>72</v>
      </c>
      <c r="I10" s="14">
        <f t="shared" si="2"/>
        <v>43.478260869565219</v>
      </c>
      <c r="J10" s="14">
        <f t="shared" si="2"/>
        <v>58.333333333333336</v>
      </c>
    </row>
    <row r="11" spans="1:10" ht="15.75" x14ac:dyDescent="0.25">
      <c r="A11" s="12" t="s">
        <v>125</v>
      </c>
      <c r="B11" s="11">
        <v>12</v>
      </c>
      <c r="C11" s="11">
        <v>25</v>
      </c>
      <c r="D11" s="15">
        <f>B11+C11</f>
        <v>37</v>
      </c>
      <c r="E11" s="11">
        <v>9</v>
      </c>
      <c r="F11" s="11">
        <v>15</v>
      </c>
      <c r="G11" s="15">
        <f t="shared" si="1"/>
        <v>24</v>
      </c>
      <c r="H11" s="14">
        <f t="shared" si="2"/>
        <v>75</v>
      </c>
      <c r="I11" s="14">
        <f t="shared" si="2"/>
        <v>60</v>
      </c>
      <c r="J11" s="14">
        <f t="shared" si="2"/>
        <v>64.86486486486487</v>
      </c>
    </row>
    <row r="12" spans="1:10" ht="15.75" x14ac:dyDescent="0.25">
      <c r="A12" s="12" t="s">
        <v>126</v>
      </c>
      <c r="B12" s="11">
        <v>28</v>
      </c>
      <c r="C12" s="11">
        <v>17</v>
      </c>
      <c r="D12" s="15">
        <f t="shared" si="0"/>
        <v>45</v>
      </c>
      <c r="E12" s="11">
        <v>26</v>
      </c>
      <c r="F12" s="11">
        <v>13</v>
      </c>
      <c r="G12" s="15">
        <f t="shared" si="1"/>
        <v>39</v>
      </c>
      <c r="H12" s="14">
        <f t="shared" si="2"/>
        <v>92.857142857142861</v>
      </c>
      <c r="I12" s="14">
        <f t="shared" si="2"/>
        <v>76.470588235294116</v>
      </c>
      <c r="J12" s="14">
        <f t="shared" si="2"/>
        <v>86.666666666666671</v>
      </c>
    </row>
    <row r="13" spans="1:10" ht="15.75" x14ac:dyDescent="0.25">
      <c r="A13" s="12" t="s">
        <v>127</v>
      </c>
      <c r="B13" s="11">
        <v>31</v>
      </c>
      <c r="C13" s="11">
        <v>31</v>
      </c>
      <c r="D13" s="15">
        <f t="shared" si="0"/>
        <v>62</v>
      </c>
      <c r="E13" s="11">
        <v>31</v>
      </c>
      <c r="F13" s="11">
        <v>31</v>
      </c>
      <c r="G13" s="15">
        <f t="shared" si="1"/>
        <v>62</v>
      </c>
      <c r="H13" s="14">
        <f t="shared" si="2"/>
        <v>100</v>
      </c>
      <c r="I13" s="14">
        <f t="shared" si="2"/>
        <v>100</v>
      </c>
      <c r="J13" s="14">
        <f t="shared" si="2"/>
        <v>100</v>
      </c>
    </row>
    <row r="14" spans="1:10" ht="15.75" x14ac:dyDescent="0.25">
      <c r="A14" s="12" t="s">
        <v>128</v>
      </c>
      <c r="B14" s="11">
        <v>15</v>
      </c>
      <c r="C14" s="11">
        <v>21</v>
      </c>
      <c r="D14" s="15">
        <f t="shared" si="0"/>
        <v>36</v>
      </c>
      <c r="E14" s="11">
        <v>11</v>
      </c>
      <c r="F14" s="11">
        <v>20</v>
      </c>
      <c r="G14" s="15">
        <f t="shared" si="1"/>
        <v>31</v>
      </c>
      <c r="H14" s="14">
        <f t="shared" si="2"/>
        <v>73.333333333333329</v>
      </c>
      <c r="I14" s="14">
        <f t="shared" si="2"/>
        <v>95.238095238095227</v>
      </c>
      <c r="J14" s="14">
        <f t="shared" si="2"/>
        <v>86.111111111111114</v>
      </c>
    </row>
    <row r="15" spans="1:10" ht="15.75" x14ac:dyDescent="0.25">
      <c r="A15" s="12" t="s">
        <v>129</v>
      </c>
      <c r="B15" s="11">
        <v>11</v>
      </c>
      <c r="C15" s="11">
        <v>27</v>
      </c>
      <c r="D15" s="15">
        <f t="shared" si="0"/>
        <v>38</v>
      </c>
      <c r="E15" s="11">
        <v>4</v>
      </c>
      <c r="F15" s="11">
        <v>12</v>
      </c>
      <c r="G15" s="15">
        <f t="shared" si="1"/>
        <v>16</v>
      </c>
      <c r="H15" s="14">
        <f t="shared" si="2"/>
        <v>36.363636363636367</v>
      </c>
      <c r="I15" s="14">
        <f t="shared" si="2"/>
        <v>44.444444444444443</v>
      </c>
      <c r="J15" s="14">
        <f t="shared" si="2"/>
        <v>42.105263157894733</v>
      </c>
    </row>
    <row r="16" spans="1:10" ht="15.75" x14ac:dyDescent="0.25">
      <c r="A16" s="12" t="s">
        <v>130</v>
      </c>
      <c r="B16" s="11">
        <v>30</v>
      </c>
      <c r="C16" s="11">
        <v>61</v>
      </c>
      <c r="D16" s="15">
        <f t="shared" si="0"/>
        <v>91</v>
      </c>
      <c r="E16" s="11">
        <v>23</v>
      </c>
      <c r="F16" s="11">
        <v>33</v>
      </c>
      <c r="G16" s="15">
        <f t="shared" si="1"/>
        <v>56</v>
      </c>
      <c r="H16" s="14">
        <f t="shared" si="2"/>
        <v>76.666666666666671</v>
      </c>
      <c r="I16" s="14">
        <f t="shared" si="2"/>
        <v>54.098360655737707</v>
      </c>
      <c r="J16" s="14">
        <f t="shared" si="2"/>
        <v>61.53846153846154</v>
      </c>
    </row>
    <row r="17" spans="1:10" ht="15.75" x14ac:dyDescent="0.25">
      <c r="A17" s="12" t="s">
        <v>131</v>
      </c>
      <c r="B17" s="11">
        <v>25</v>
      </c>
      <c r="C17" s="11">
        <v>46</v>
      </c>
      <c r="D17" s="15">
        <f t="shared" si="0"/>
        <v>71</v>
      </c>
      <c r="E17" s="11">
        <v>16</v>
      </c>
      <c r="F17" s="11">
        <v>18</v>
      </c>
      <c r="G17" s="15">
        <f t="shared" si="1"/>
        <v>34</v>
      </c>
      <c r="H17" s="14">
        <f t="shared" si="2"/>
        <v>64</v>
      </c>
      <c r="I17" s="14">
        <f t="shared" si="2"/>
        <v>39.130434782608695</v>
      </c>
      <c r="J17" s="14">
        <f t="shared" si="2"/>
        <v>47.887323943661968</v>
      </c>
    </row>
    <row r="18" spans="1:10" ht="15.75" x14ac:dyDescent="0.25">
      <c r="A18" s="12" t="s">
        <v>132</v>
      </c>
      <c r="B18" s="11">
        <v>5</v>
      </c>
      <c r="C18" s="11">
        <v>8</v>
      </c>
      <c r="D18" s="15">
        <f t="shared" si="0"/>
        <v>13</v>
      </c>
      <c r="E18" s="11">
        <v>3</v>
      </c>
      <c r="F18" s="11">
        <v>2</v>
      </c>
      <c r="G18" s="15">
        <f t="shared" si="1"/>
        <v>5</v>
      </c>
      <c r="H18" s="14">
        <f t="shared" si="2"/>
        <v>60</v>
      </c>
      <c r="I18" s="14">
        <f t="shared" si="2"/>
        <v>25</v>
      </c>
      <c r="J18" s="14">
        <f t="shared" si="2"/>
        <v>38.461538461538467</v>
      </c>
    </row>
    <row r="19" spans="1:10" ht="15.75" x14ac:dyDescent="0.25">
      <c r="A19" s="12" t="s">
        <v>133</v>
      </c>
      <c r="B19" s="11">
        <v>9</v>
      </c>
      <c r="C19" s="11">
        <v>18</v>
      </c>
      <c r="D19" s="15">
        <f t="shared" si="0"/>
        <v>27</v>
      </c>
      <c r="E19" s="11">
        <v>7</v>
      </c>
      <c r="F19" s="11">
        <v>13</v>
      </c>
      <c r="G19" s="15">
        <f t="shared" si="1"/>
        <v>20</v>
      </c>
      <c r="H19" s="14">
        <f t="shared" si="2"/>
        <v>77.777777777777786</v>
      </c>
      <c r="I19" s="14">
        <f t="shared" si="2"/>
        <v>72.222222222222214</v>
      </c>
      <c r="J19" s="14">
        <f t="shared" si="2"/>
        <v>74.074074074074076</v>
      </c>
    </row>
    <row r="20" spans="1:10" ht="15.75" x14ac:dyDescent="0.25">
      <c r="A20" s="12" t="s">
        <v>134</v>
      </c>
      <c r="B20" s="11">
        <v>12</v>
      </c>
      <c r="C20" s="11">
        <v>14</v>
      </c>
      <c r="D20" s="15">
        <f t="shared" si="0"/>
        <v>26</v>
      </c>
      <c r="E20" s="11">
        <v>10</v>
      </c>
      <c r="F20" s="11">
        <v>10</v>
      </c>
      <c r="G20" s="15">
        <f t="shared" si="1"/>
        <v>20</v>
      </c>
      <c r="H20" s="14">
        <f t="shared" si="2"/>
        <v>83.333333333333343</v>
      </c>
      <c r="I20" s="14">
        <f t="shared" si="2"/>
        <v>71.428571428571431</v>
      </c>
      <c r="J20" s="14">
        <f t="shared" si="2"/>
        <v>76.923076923076934</v>
      </c>
    </row>
    <row r="21" spans="1:10" ht="15.75" x14ac:dyDescent="0.25">
      <c r="A21" s="12" t="s">
        <v>135</v>
      </c>
      <c r="B21" s="11">
        <v>14</v>
      </c>
      <c r="C21" s="11">
        <v>44</v>
      </c>
      <c r="D21" s="15">
        <f t="shared" si="0"/>
        <v>58</v>
      </c>
      <c r="E21" s="11">
        <v>14</v>
      </c>
      <c r="F21" s="11">
        <v>38</v>
      </c>
      <c r="G21" s="15">
        <f t="shared" si="1"/>
        <v>52</v>
      </c>
      <c r="H21" s="14">
        <f t="shared" si="2"/>
        <v>100</v>
      </c>
      <c r="I21" s="14">
        <f t="shared" si="2"/>
        <v>86.36363636363636</v>
      </c>
      <c r="J21" s="14">
        <f t="shared" si="2"/>
        <v>89.65517241379311</v>
      </c>
    </row>
    <row r="22" spans="1:10" ht="15.75" x14ac:dyDescent="0.25">
      <c r="A22" s="12" t="s">
        <v>136</v>
      </c>
      <c r="B22" s="11">
        <v>8</v>
      </c>
      <c r="C22" s="11">
        <v>32</v>
      </c>
      <c r="D22" s="15">
        <f t="shared" si="0"/>
        <v>40</v>
      </c>
      <c r="E22" s="11">
        <v>8</v>
      </c>
      <c r="F22" s="11">
        <v>30</v>
      </c>
      <c r="G22" s="15">
        <f t="shared" si="1"/>
        <v>38</v>
      </c>
      <c r="H22" s="14">
        <f t="shared" si="2"/>
        <v>100</v>
      </c>
      <c r="I22" s="14">
        <f t="shared" si="2"/>
        <v>93.75</v>
      </c>
      <c r="J22" s="14">
        <f t="shared" si="2"/>
        <v>95</v>
      </c>
    </row>
    <row r="23" spans="1:10" ht="15.75" x14ac:dyDescent="0.25">
      <c r="A23" s="12" t="s">
        <v>137</v>
      </c>
      <c r="B23" s="11">
        <v>13</v>
      </c>
      <c r="C23" s="11">
        <v>32</v>
      </c>
      <c r="D23" s="15">
        <f t="shared" si="0"/>
        <v>45</v>
      </c>
      <c r="E23" s="11">
        <v>13</v>
      </c>
      <c r="F23" s="11">
        <v>23</v>
      </c>
      <c r="G23" s="15">
        <f t="shared" si="1"/>
        <v>36</v>
      </c>
      <c r="H23" s="14">
        <f t="shared" si="2"/>
        <v>100</v>
      </c>
      <c r="I23" s="14">
        <f t="shared" si="2"/>
        <v>71.875</v>
      </c>
      <c r="J23" s="14">
        <f t="shared" si="2"/>
        <v>80</v>
      </c>
    </row>
    <row r="24" spans="1:10" ht="15.75" x14ac:dyDescent="0.25">
      <c r="A24" s="12" t="s">
        <v>138</v>
      </c>
      <c r="B24" s="11">
        <v>0</v>
      </c>
      <c r="C24" s="11">
        <v>17</v>
      </c>
      <c r="D24" s="15">
        <f t="shared" si="0"/>
        <v>17</v>
      </c>
      <c r="E24" s="11"/>
      <c r="F24" s="11">
        <v>14</v>
      </c>
      <c r="G24" s="15">
        <f t="shared" si="1"/>
        <v>14</v>
      </c>
      <c r="H24" s="14" t="e">
        <f t="shared" si="2"/>
        <v>#DIV/0!</v>
      </c>
      <c r="I24" s="14">
        <f t="shared" si="2"/>
        <v>82.35294117647058</v>
      </c>
      <c r="J24" s="14">
        <f t="shared" si="2"/>
        <v>82.35294117647058</v>
      </c>
    </row>
    <row r="25" spans="1:10" ht="15.75" x14ac:dyDescent="0.25">
      <c r="A25" s="12" t="s">
        <v>139</v>
      </c>
      <c r="B25" s="11">
        <v>20</v>
      </c>
      <c r="C25" s="11">
        <v>27</v>
      </c>
      <c r="D25" s="15">
        <f t="shared" si="0"/>
        <v>47</v>
      </c>
      <c r="E25" s="11">
        <v>20</v>
      </c>
      <c r="F25" s="11">
        <v>27</v>
      </c>
      <c r="G25" s="15">
        <f t="shared" si="1"/>
        <v>47</v>
      </c>
      <c r="H25" s="14">
        <f t="shared" si="2"/>
        <v>100</v>
      </c>
      <c r="I25" s="14">
        <f t="shared" si="2"/>
        <v>100</v>
      </c>
      <c r="J25" s="14">
        <f t="shared" si="2"/>
        <v>100</v>
      </c>
    </row>
    <row r="26" spans="1:10" ht="15.75" x14ac:dyDescent="0.25">
      <c r="A26" s="12" t="s">
        <v>140</v>
      </c>
      <c r="B26" s="11">
        <v>9</v>
      </c>
      <c r="C26" s="11">
        <v>16</v>
      </c>
      <c r="D26" s="15">
        <f t="shared" si="0"/>
        <v>25</v>
      </c>
      <c r="E26" s="11">
        <v>8</v>
      </c>
      <c r="F26" s="11">
        <v>12</v>
      </c>
      <c r="G26" s="15">
        <f t="shared" si="1"/>
        <v>20</v>
      </c>
      <c r="H26" s="14">
        <f t="shared" si="2"/>
        <v>88.888888888888886</v>
      </c>
      <c r="I26" s="14">
        <f t="shared" si="2"/>
        <v>75</v>
      </c>
      <c r="J26" s="14">
        <f t="shared" si="2"/>
        <v>80</v>
      </c>
    </row>
    <row r="27" spans="1:10" ht="15.75" x14ac:dyDescent="0.25">
      <c r="A27" s="12" t="s">
        <v>141</v>
      </c>
      <c r="B27" s="11">
        <v>34</v>
      </c>
      <c r="C27" s="11">
        <v>22</v>
      </c>
      <c r="D27" s="15">
        <f t="shared" si="0"/>
        <v>56</v>
      </c>
      <c r="E27" s="11">
        <v>14</v>
      </c>
      <c r="F27" s="11">
        <v>6</v>
      </c>
      <c r="G27" s="15">
        <f t="shared" si="1"/>
        <v>20</v>
      </c>
      <c r="H27" s="14">
        <f t="shared" si="2"/>
        <v>41.17647058823529</v>
      </c>
      <c r="I27" s="14">
        <f t="shared" si="2"/>
        <v>27.27272727272727</v>
      </c>
      <c r="J27" s="14">
        <f t="shared" si="2"/>
        <v>35.714285714285715</v>
      </c>
    </row>
    <row r="28" spans="1:10" ht="15.75" x14ac:dyDescent="0.25">
      <c r="A28" s="12" t="s">
        <v>142</v>
      </c>
      <c r="B28" s="11">
        <v>9</v>
      </c>
      <c r="C28" s="11">
        <v>17</v>
      </c>
      <c r="D28" s="15">
        <f t="shared" si="0"/>
        <v>26</v>
      </c>
      <c r="E28" s="11">
        <v>6</v>
      </c>
      <c r="F28" s="11">
        <v>7</v>
      </c>
      <c r="G28" s="15">
        <f t="shared" si="1"/>
        <v>13</v>
      </c>
      <c r="H28" s="14">
        <f t="shared" si="2"/>
        <v>66.666666666666657</v>
      </c>
      <c r="I28" s="14">
        <f t="shared" si="2"/>
        <v>41.17647058823529</v>
      </c>
      <c r="J28" s="14">
        <f t="shared" si="2"/>
        <v>50</v>
      </c>
    </row>
    <row r="29" spans="1:10" ht="15.75" x14ac:dyDescent="0.25">
      <c r="A29" s="15" t="s">
        <v>26</v>
      </c>
      <c r="B29" s="15">
        <f>SUM(B4:B28)</f>
        <v>540</v>
      </c>
      <c r="C29" s="15">
        <f>SUM(C4:C28)</f>
        <v>880</v>
      </c>
      <c r="D29" s="15">
        <f>B29+C29</f>
        <v>1420</v>
      </c>
      <c r="E29" s="15">
        <f>SUM(E4:E28)</f>
        <v>442</v>
      </c>
      <c r="F29" s="15">
        <f>SUM(F4:F28)</f>
        <v>642</v>
      </c>
      <c r="G29" s="15">
        <f>E29+F29</f>
        <v>1084</v>
      </c>
      <c r="H29" s="14">
        <f t="shared" si="2"/>
        <v>81.851851851851848</v>
      </c>
      <c r="I29" s="14">
        <f t="shared" si="2"/>
        <v>72.954545454545453</v>
      </c>
      <c r="J29" s="14">
        <f t="shared" si="2"/>
        <v>76.338028169014081</v>
      </c>
    </row>
    <row r="30" spans="1:10" x14ac:dyDescent="0.25">
      <c r="G30" s="1"/>
      <c r="H30"/>
      <c r="I30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J14"/>
  <sheetViews>
    <sheetView topLeftCell="A2" workbookViewId="0">
      <selection activeCell="A13" sqref="A13:XFD43"/>
    </sheetView>
  </sheetViews>
  <sheetFormatPr baseColWidth="10" defaultRowHeight="15" x14ac:dyDescent="0.25"/>
  <cols>
    <col min="1" max="1" width="42.85546875" style="2" customWidth="1"/>
    <col min="2" max="7" width="9.7109375" style="2" customWidth="1"/>
    <col min="8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68</v>
      </c>
      <c r="B4" s="11">
        <v>50</v>
      </c>
      <c r="C4" s="11">
        <v>49</v>
      </c>
      <c r="D4" s="15">
        <f>B4+C4</f>
        <v>99</v>
      </c>
      <c r="E4" s="11">
        <v>50</v>
      </c>
      <c r="F4" s="11">
        <v>45</v>
      </c>
      <c r="G4" s="15">
        <f>E4+F4</f>
        <v>95</v>
      </c>
      <c r="H4" s="14">
        <f>E4/B4*100</f>
        <v>100</v>
      </c>
      <c r="I4" s="14">
        <f>F4/C4*100</f>
        <v>91.83673469387756</v>
      </c>
      <c r="J4" s="14">
        <f>G4/D4*100</f>
        <v>95.959595959595958</v>
      </c>
    </row>
    <row r="5" spans="1:10" ht="15.75" x14ac:dyDescent="0.25">
      <c r="A5" s="11" t="s">
        <v>69</v>
      </c>
      <c r="B5" s="11">
        <v>23</v>
      </c>
      <c r="C5" s="11">
        <v>48</v>
      </c>
      <c r="D5" s="15">
        <f t="shared" ref="D5:D12" si="0">B5+C5</f>
        <v>71</v>
      </c>
      <c r="E5" s="11">
        <v>20</v>
      </c>
      <c r="F5" s="11">
        <v>41</v>
      </c>
      <c r="G5" s="15">
        <f t="shared" ref="G5:G12" si="1">E5+F5</f>
        <v>61</v>
      </c>
      <c r="H5" s="14">
        <f t="shared" ref="H5:J13" si="2">E5/B5*100</f>
        <v>86.956521739130437</v>
      </c>
      <c r="I5" s="14">
        <f t="shared" si="2"/>
        <v>85.416666666666657</v>
      </c>
      <c r="J5" s="14">
        <f t="shared" si="2"/>
        <v>85.91549295774648</v>
      </c>
    </row>
    <row r="6" spans="1:10" ht="15.75" x14ac:dyDescent="0.25">
      <c r="A6" s="11" t="s">
        <v>70</v>
      </c>
      <c r="B6" s="11">
        <v>11</v>
      </c>
      <c r="C6" s="11">
        <v>21</v>
      </c>
      <c r="D6" s="15">
        <f t="shared" si="0"/>
        <v>32</v>
      </c>
      <c r="E6" s="11">
        <v>10</v>
      </c>
      <c r="F6" s="11">
        <v>17</v>
      </c>
      <c r="G6" s="15">
        <f t="shared" si="1"/>
        <v>27</v>
      </c>
      <c r="H6" s="14">
        <f t="shared" si="2"/>
        <v>90.909090909090907</v>
      </c>
      <c r="I6" s="14">
        <f t="shared" si="2"/>
        <v>80.952380952380949</v>
      </c>
      <c r="J6" s="14">
        <f t="shared" si="2"/>
        <v>84.375</v>
      </c>
    </row>
    <row r="7" spans="1:10" ht="15.75" x14ac:dyDescent="0.25">
      <c r="A7" s="12" t="s">
        <v>71</v>
      </c>
      <c r="B7" s="11">
        <v>41</v>
      </c>
      <c r="C7" s="11"/>
      <c r="D7" s="15">
        <f t="shared" si="0"/>
        <v>41</v>
      </c>
      <c r="E7" s="11">
        <v>41</v>
      </c>
      <c r="F7" s="11"/>
      <c r="G7" s="15">
        <f t="shared" si="1"/>
        <v>41</v>
      </c>
      <c r="H7" s="14">
        <f t="shared" si="2"/>
        <v>100</v>
      </c>
      <c r="I7" s="14" t="e">
        <f t="shared" si="2"/>
        <v>#DIV/0!</v>
      </c>
      <c r="J7" s="14">
        <f t="shared" si="2"/>
        <v>100</v>
      </c>
    </row>
    <row r="8" spans="1:10" ht="15.75" x14ac:dyDescent="0.25">
      <c r="A8" s="12" t="s">
        <v>72</v>
      </c>
      <c r="B8" s="11">
        <v>5</v>
      </c>
      <c r="C8" s="11">
        <v>7</v>
      </c>
      <c r="D8" s="15">
        <f t="shared" si="0"/>
        <v>12</v>
      </c>
      <c r="E8" s="11">
        <v>4</v>
      </c>
      <c r="F8" s="11">
        <v>5</v>
      </c>
      <c r="G8" s="15">
        <f t="shared" si="1"/>
        <v>9</v>
      </c>
      <c r="H8" s="14">
        <f t="shared" si="2"/>
        <v>80</v>
      </c>
      <c r="I8" s="14">
        <f t="shared" si="2"/>
        <v>71.428571428571431</v>
      </c>
      <c r="J8" s="14">
        <f t="shared" si="2"/>
        <v>75</v>
      </c>
    </row>
    <row r="9" spans="1:10" ht="15.75" x14ac:dyDescent="0.25">
      <c r="A9" s="12" t="s">
        <v>73</v>
      </c>
      <c r="B9" s="11">
        <v>5</v>
      </c>
      <c r="C9" s="11">
        <v>6</v>
      </c>
      <c r="D9" s="15">
        <f t="shared" si="0"/>
        <v>11</v>
      </c>
      <c r="E9" s="11">
        <v>5</v>
      </c>
      <c r="F9" s="11">
        <v>4</v>
      </c>
      <c r="G9" s="15">
        <f t="shared" si="1"/>
        <v>9</v>
      </c>
      <c r="H9" s="14">
        <f t="shared" si="2"/>
        <v>100</v>
      </c>
      <c r="I9" s="14">
        <f t="shared" si="2"/>
        <v>66.666666666666657</v>
      </c>
      <c r="J9" s="14">
        <f t="shared" si="2"/>
        <v>81.818181818181827</v>
      </c>
    </row>
    <row r="10" spans="1:10" ht="15.75" x14ac:dyDescent="0.25">
      <c r="A10" s="12" t="s">
        <v>74</v>
      </c>
      <c r="B10" s="11">
        <v>7</v>
      </c>
      <c r="C10" s="11">
        <v>11</v>
      </c>
      <c r="D10" s="15">
        <f t="shared" si="0"/>
        <v>18</v>
      </c>
      <c r="E10" s="11">
        <v>2</v>
      </c>
      <c r="F10" s="11">
        <v>6</v>
      </c>
      <c r="G10" s="15">
        <f t="shared" si="1"/>
        <v>8</v>
      </c>
      <c r="H10" s="14">
        <f t="shared" si="2"/>
        <v>28.571428571428569</v>
      </c>
      <c r="I10" s="14">
        <f t="shared" si="2"/>
        <v>54.54545454545454</v>
      </c>
      <c r="J10" s="14">
        <f t="shared" si="2"/>
        <v>44.444444444444443</v>
      </c>
    </row>
    <row r="11" spans="1:10" ht="15.75" x14ac:dyDescent="0.25">
      <c r="A11" s="12" t="s">
        <v>75</v>
      </c>
      <c r="B11" s="11"/>
      <c r="C11" s="11">
        <v>24</v>
      </c>
      <c r="D11" s="15">
        <f t="shared" si="0"/>
        <v>24</v>
      </c>
      <c r="E11" s="11"/>
      <c r="F11" s="11">
        <v>24</v>
      </c>
      <c r="G11" s="15">
        <f t="shared" si="1"/>
        <v>24</v>
      </c>
      <c r="H11" s="14" t="e">
        <f t="shared" si="2"/>
        <v>#DIV/0!</v>
      </c>
      <c r="I11" s="14">
        <f t="shared" si="2"/>
        <v>100</v>
      </c>
      <c r="J11" s="14">
        <f t="shared" si="2"/>
        <v>100</v>
      </c>
    </row>
    <row r="12" spans="1:10" ht="15.75" x14ac:dyDescent="0.25">
      <c r="A12" s="12" t="s">
        <v>76</v>
      </c>
      <c r="B12" s="11">
        <v>12</v>
      </c>
      <c r="C12" s="11">
        <v>25</v>
      </c>
      <c r="D12" s="15">
        <f t="shared" si="0"/>
        <v>37</v>
      </c>
      <c r="E12" s="11">
        <v>8</v>
      </c>
      <c r="F12" s="11">
        <v>17</v>
      </c>
      <c r="G12" s="15">
        <f t="shared" si="1"/>
        <v>25</v>
      </c>
      <c r="H12" s="14">
        <f t="shared" si="2"/>
        <v>66.666666666666657</v>
      </c>
      <c r="I12" s="14">
        <f t="shared" si="2"/>
        <v>68</v>
      </c>
      <c r="J12" s="14">
        <f t="shared" si="2"/>
        <v>67.567567567567565</v>
      </c>
    </row>
    <row r="13" spans="1:10" ht="15.75" x14ac:dyDescent="0.25">
      <c r="A13" s="15" t="s">
        <v>26</v>
      </c>
      <c r="B13" s="15">
        <f>SUM(B4:B12)</f>
        <v>154</v>
      </c>
      <c r="C13" s="15">
        <f>SUM(C4:C12)</f>
        <v>191</v>
      </c>
      <c r="D13" s="15">
        <f>B13+C13</f>
        <v>345</v>
      </c>
      <c r="E13" s="15">
        <f>SUM(E4:E12)</f>
        <v>140</v>
      </c>
      <c r="F13" s="15">
        <f>SUM(F4:F12)</f>
        <v>159</v>
      </c>
      <c r="G13" s="15">
        <f>E13+F13</f>
        <v>299</v>
      </c>
      <c r="H13" s="14">
        <f t="shared" si="2"/>
        <v>90.909090909090907</v>
      </c>
      <c r="I13" s="14">
        <f t="shared" si="2"/>
        <v>83.246073298429323</v>
      </c>
      <c r="J13" s="14">
        <f t="shared" si="2"/>
        <v>86.666666666666671</v>
      </c>
    </row>
    <row r="14" spans="1:10" x14ac:dyDescent="0.25">
      <c r="G14" s="1"/>
      <c r="H14"/>
      <c r="I14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70C3-BA63-4C4B-8CC3-3179E7C7E4D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J9"/>
  <sheetViews>
    <sheetView workbookViewId="0">
      <selection activeCell="A8" sqref="A8:XFD43"/>
    </sheetView>
  </sheetViews>
  <sheetFormatPr baseColWidth="10" defaultRowHeight="15" x14ac:dyDescent="0.25"/>
  <cols>
    <col min="1" max="1" width="42.85546875" style="4" customWidth="1"/>
    <col min="2" max="2" width="9.7109375" style="1" customWidth="1"/>
    <col min="3" max="5" width="9.7109375" style="4" customWidth="1"/>
    <col min="6" max="6" width="9.7109375" style="10" customWidth="1"/>
    <col min="7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114</v>
      </c>
      <c r="B4" s="11">
        <v>7</v>
      </c>
      <c r="C4" s="11">
        <v>18</v>
      </c>
      <c r="D4" s="15">
        <f>B4+C4</f>
        <v>25</v>
      </c>
      <c r="E4" s="11">
        <v>5</v>
      </c>
      <c r="F4" s="11">
        <v>8</v>
      </c>
      <c r="G4" s="15">
        <f>E4+F4</f>
        <v>13</v>
      </c>
      <c r="H4" s="14">
        <f>E4/B4*100</f>
        <v>71.428571428571431</v>
      </c>
      <c r="I4" s="14">
        <f>F4/C4*100</f>
        <v>44.444444444444443</v>
      </c>
      <c r="J4" s="14">
        <f>G4/D4*100</f>
        <v>52</v>
      </c>
    </row>
    <row r="5" spans="1:10" ht="15.75" x14ac:dyDescent="0.25">
      <c r="A5" s="11" t="s">
        <v>115</v>
      </c>
      <c r="B5" s="11">
        <v>12</v>
      </c>
      <c r="C5" s="11">
        <v>16</v>
      </c>
      <c r="D5" s="15">
        <f t="shared" ref="D5:D7" si="0">B5+C5</f>
        <v>28</v>
      </c>
      <c r="E5" s="11">
        <v>11</v>
      </c>
      <c r="F5" s="11">
        <v>11</v>
      </c>
      <c r="G5" s="15">
        <f t="shared" ref="G5:G7" si="1">E5+F5</f>
        <v>22</v>
      </c>
      <c r="H5" s="14">
        <f t="shared" ref="H5:J8" si="2">E5/B5*100</f>
        <v>91.666666666666657</v>
      </c>
      <c r="I5" s="14">
        <f t="shared" si="2"/>
        <v>68.75</v>
      </c>
      <c r="J5" s="14">
        <f t="shared" si="2"/>
        <v>78.571428571428569</v>
      </c>
    </row>
    <row r="6" spans="1:10" ht="15.75" x14ac:dyDescent="0.25">
      <c r="A6" s="11" t="s">
        <v>116</v>
      </c>
      <c r="B6" s="11">
        <v>18</v>
      </c>
      <c r="C6" s="11">
        <v>12</v>
      </c>
      <c r="D6" s="15">
        <f t="shared" si="0"/>
        <v>30</v>
      </c>
      <c r="E6" s="11">
        <v>14</v>
      </c>
      <c r="F6" s="11">
        <v>6</v>
      </c>
      <c r="G6" s="15">
        <f t="shared" si="1"/>
        <v>20</v>
      </c>
      <c r="H6" s="14">
        <f t="shared" si="2"/>
        <v>77.777777777777786</v>
      </c>
      <c r="I6" s="14">
        <f t="shared" si="2"/>
        <v>50</v>
      </c>
      <c r="J6" s="14">
        <f t="shared" si="2"/>
        <v>66.666666666666657</v>
      </c>
    </row>
    <row r="7" spans="1:10" ht="15.75" x14ac:dyDescent="0.25">
      <c r="A7" s="12" t="s">
        <v>117</v>
      </c>
      <c r="B7" s="11">
        <v>39</v>
      </c>
      <c r="C7" s="11">
        <v>47</v>
      </c>
      <c r="D7" s="15">
        <f t="shared" si="0"/>
        <v>86</v>
      </c>
      <c r="E7" s="11">
        <v>32</v>
      </c>
      <c r="F7" s="11">
        <v>35</v>
      </c>
      <c r="G7" s="15">
        <f t="shared" si="1"/>
        <v>67</v>
      </c>
      <c r="H7" s="14">
        <f t="shared" si="2"/>
        <v>82.051282051282044</v>
      </c>
      <c r="I7" s="14">
        <f t="shared" si="2"/>
        <v>74.468085106382972</v>
      </c>
      <c r="J7" s="14">
        <f t="shared" si="2"/>
        <v>77.906976744186053</v>
      </c>
    </row>
    <row r="8" spans="1:10" ht="15.75" x14ac:dyDescent="0.25">
      <c r="A8" s="15" t="s">
        <v>26</v>
      </c>
      <c r="B8" s="15">
        <f>SUM(B4:B7)</f>
        <v>76</v>
      </c>
      <c r="C8" s="15">
        <f>SUM(C4:C7)</f>
        <v>93</v>
      </c>
      <c r="D8" s="15">
        <f>B8+C8</f>
        <v>169</v>
      </c>
      <c r="E8" s="15">
        <f>SUM(E4:E7)</f>
        <v>62</v>
      </c>
      <c r="F8" s="15">
        <f>SUM(F4:F7)</f>
        <v>60</v>
      </c>
      <c r="G8" s="15">
        <f>E8+F8</f>
        <v>122</v>
      </c>
      <c r="H8" s="14">
        <f t="shared" si="2"/>
        <v>81.578947368421055</v>
      </c>
      <c r="I8" s="14">
        <f t="shared" si="2"/>
        <v>64.516129032258064</v>
      </c>
      <c r="J8" s="14">
        <f t="shared" si="2"/>
        <v>72.189349112426044</v>
      </c>
    </row>
    <row r="9" spans="1:10" x14ac:dyDescent="0.25">
      <c r="A9" s="2"/>
      <c r="B9" s="2"/>
      <c r="C9" s="2"/>
      <c r="D9" s="2"/>
      <c r="E9" s="2"/>
      <c r="F9" s="2"/>
      <c r="G9" s="1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J7"/>
  <sheetViews>
    <sheetView workbookViewId="0">
      <selection activeCell="A6" sqref="A6:XFD43"/>
    </sheetView>
  </sheetViews>
  <sheetFormatPr baseColWidth="10" defaultRowHeight="15" x14ac:dyDescent="0.25"/>
  <cols>
    <col min="1" max="1" width="42.85546875" style="2" customWidth="1"/>
    <col min="2" max="8" width="9.7109375" style="2" customWidth="1"/>
    <col min="9" max="9" width="9.7109375" style="1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86</v>
      </c>
      <c r="B4" s="11">
        <v>21</v>
      </c>
      <c r="C4" s="11">
        <v>35</v>
      </c>
      <c r="D4" s="15">
        <f>B4+C4</f>
        <v>56</v>
      </c>
      <c r="E4" s="11">
        <v>20</v>
      </c>
      <c r="F4" s="11">
        <v>31</v>
      </c>
      <c r="G4" s="15">
        <f>E4+F4</f>
        <v>51</v>
      </c>
      <c r="H4" s="14">
        <f>E4/B4*100</f>
        <v>95.238095238095227</v>
      </c>
      <c r="I4" s="14">
        <f>F4/C4*100</f>
        <v>88.571428571428569</v>
      </c>
      <c r="J4" s="14">
        <f>G4/D4*100</f>
        <v>91.071428571428569</v>
      </c>
    </row>
    <row r="5" spans="1:10" ht="15.75" x14ac:dyDescent="0.25">
      <c r="A5" s="11" t="s">
        <v>87</v>
      </c>
      <c r="B5" s="11">
        <v>32</v>
      </c>
      <c r="C5" s="11">
        <v>40</v>
      </c>
      <c r="D5" s="15">
        <f t="shared" ref="D5" si="0">B5+C5</f>
        <v>72</v>
      </c>
      <c r="E5" s="11">
        <v>19</v>
      </c>
      <c r="F5" s="11">
        <v>10</v>
      </c>
      <c r="G5" s="15">
        <f t="shared" ref="G5" si="1">E5+F5</f>
        <v>29</v>
      </c>
      <c r="H5" s="14">
        <f t="shared" ref="H5:J6" si="2">E5/B5*100</f>
        <v>59.375</v>
      </c>
      <c r="I5" s="14">
        <f t="shared" si="2"/>
        <v>25</v>
      </c>
      <c r="J5" s="14">
        <f t="shared" si="2"/>
        <v>40.277777777777779</v>
      </c>
    </row>
    <row r="6" spans="1:10" ht="15.75" x14ac:dyDescent="0.25">
      <c r="A6" s="15" t="s">
        <v>26</v>
      </c>
      <c r="B6" s="15">
        <f>SUM(B4:B5)</f>
        <v>53</v>
      </c>
      <c r="C6" s="15">
        <f>SUM(C4:C5)</f>
        <v>75</v>
      </c>
      <c r="D6" s="15">
        <f>B6+C6</f>
        <v>128</v>
      </c>
      <c r="E6" s="15">
        <f>SUM(E4:E5)</f>
        <v>39</v>
      </c>
      <c r="F6" s="15">
        <f>SUM(F4:F5)</f>
        <v>41</v>
      </c>
      <c r="G6" s="15">
        <f>E6+F6</f>
        <v>80</v>
      </c>
      <c r="H6" s="14">
        <f t="shared" si="2"/>
        <v>73.584905660377359</v>
      </c>
      <c r="I6" s="14">
        <f t="shared" si="2"/>
        <v>54.666666666666664</v>
      </c>
      <c r="J6" s="14">
        <f t="shared" si="2"/>
        <v>62.5</v>
      </c>
    </row>
    <row r="7" spans="1:10" x14ac:dyDescent="0.25">
      <c r="G7" s="1"/>
      <c r="H7"/>
      <c r="I7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P32"/>
  <sheetViews>
    <sheetView topLeftCell="A27" zoomScaleNormal="100" workbookViewId="0">
      <selection activeCell="A31" sqref="A31:XFD43"/>
    </sheetView>
  </sheetViews>
  <sheetFormatPr baseColWidth="10" defaultRowHeight="15" x14ac:dyDescent="0.25"/>
  <cols>
    <col min="1" max="1" width="42.85546875" style="4" customWidth="1"/>
    <col min="2" max="10" width="9.7109375" style="1" customWidth="1"/>
    <col min="11" max="42" width="30.7109375" style="1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88</v>
      </c>
      <c r="B4" s="11">
        <v>82</v>
      </c>
      <c r="C4" s="11">
        <v>68</v>
      </c>
      <c r="D4" s="15">
        <f>B4+C4</f>
        <v>150</v>
      </c>
      <c r="E4" s="11">
        <v>82</v>
      </c>
      <c r="F4" s="11">
        <v>68</v>
      </c>
      <c r="G4" s="15">
        <f>E4+F4</f>
        <v>150</v>
      </c>
      <c r="H4" s="14">
        <f>E4/B4*100</f>
        <v>100</v>
      </c>
      <c r="I4" s="14">
        <f>F4/C4*100</f>
        <v>100</v>
      </c>
      <c r="J4" s="14">
        <f>G4/D4*100</f>
        <v>100</v>
      </c>
    </row>
    <row r="5" spans="1:10" ht="15.75" x14ac:dyDescent="0.25">
      <c r="A5" s="11" t="s">
        <v>89</v>
      </c>
      <c r="B5" s="11">
        <v>59</v>
      </c>
      <c r="C5" s="11">
        <v>67</v>
      </c>
      <c r="D5" s="15">
        <f t="shared" ref="D5:D30" si="0">B5+C5</f>
        <v>126</v>
      </c>
      <c r="E5" s="11">
        <v>59</v>
      </c>
      <c r="F5" s="11">
        <v>67</v>
      </c>
      <c r="G5" s="15">
        <f t="shared" ref="G5:G30" si="1">E5+F5</f>
        <v>126</v>
      </c>
      <c r="H5" s="14">
        <f t="shared" ref="H5:J31" si="2">E5/B5*100</f>
        <v>100</v>
      </c>
      <c r="I5" s="14">
        <f t="shared" si="2"/>
        <v>100</v>
      </c>
      <c r="J5" s="14">
        <f t="shared" si="2"/>
        <v>100</v>
      </c>
    </row>
    <row r="6" spans="1:10" ht="15.75" x14ac:dyDescent="0.25">
      <c r="A6" s="11" t="s">
        <v>90</v>
      </c>
      <c r="B6" s="11">
        <v>49</v>
      </c>
      <c r="C6" s="11">
        <v>34</v>
      </c>
      <c r="D6" s="15">
        <f t="shared" si="0"/>
        <v>83</v>
      </c>
      <c r="E6" s="11">
        <v>49</v>
      </c>
      <c r="F6" s="11">
        <v>34</v>
      </c>
      <c r="G6" s="15">
        <f t="shared" si="1"/>
        <v>83</v>
      </c>
      <c r="H6" s="14">
        <f t="shared" si="2"/>
        <v>100</v>
      </c>
      <c r="I6" s="14">
        <f t="shared" si="2"/>
        <v>100</v>
      </c>
      <c r="J6" s="14">
        <f t="shared" si="2"/>
        <v>100</v>
      </c>
    </row>
    <row r="7" spans="1:10" ht="15.75" x14ac:dyDescent="0.25">
      <c r="A7" s="12" t="s">
        <v>106</v>
      </c>
      <c r="B7" s="11">
        <v>55</v>
      </c>
      <c r="C7" s="11"/>
      <c r="D7" s="15">
        <f t="shared" si="0"/>
        <v>55</v>
      </c>
      <c r="E7" s="11">
        <v>55</v>
      </c>
      <c r="F7" s="11"/>
      <c r="G7" s="15">
        <f t="shared" si="1"/>
        <v>55</v>
      </c>
      <c r="H7" s="14">
        <f t="shared" si="2"/>
        <v>100</v>
      </c>
      <c r="I7" s="14" t="e">
        <f t="shared" si="2"/>
        <v>#DIV/0!</v>
      </c>
      <c r="J7" s="14">
        <f t="shared" si="2"/>
        <v>100</v>
      </c>
    </row>
    <row r="8" spans="1:10" ht="15.75" x14ac:dyDescent="0.25">
      <c r="A8" s="12" t="s">
        <v>91</v>
      </c>
      <c r="B8" s="11"/>
      <c r="C8" s="11">
        <v>39</v>
      </c>
      <c r="D8" s="15">
        <f t="shared" si="0"/>
        <v>39</v>
      </c>
      <c r="E8" s="11"/>
      <c r="F8" s="11">
        <v>39</v>
      </c>
      <c r="G8" s="15">
        <f t="shared" si="1"/>
        <v>39</v>
      </c>
      <c r="H8" s="14" t="e">
        <f t="shared" si="2"/>
        <v>#DIV/0!</v>
      </c>
      <c r="I8" s="14">
        <f t="shared" si="2"/>
        <v>100</v>
      </c>
      <c r="J8" s="14">
        <f t="shared" si="2"/>
        <v>100</v>
      </c>
    </row>
    <row r="9" spans="1:10" ht="15.75" x14ac:dyDescent="0.25">
      <c r="A9" s="12" t="s">
        <v>92</v>
      </c>
      <c r="B9" s="11">
        <v>27</v>
      </c>
      <c r="C9" s="11"/>
      <c r="D9" s="15">
        <f t="shared" si="0"/>
        <v>27</v>
      </c>
      <c r="E9" s="11">
        <v>27</v>
      </c>
      <c r="F9" s="11"/>
      <c r="G9" s="15">
        <f t="shared" si="1"/>
        <v>27</v>
      </c>
      <c r="H9" s="14">
        <f t="shared" si="2"/>
        <v>100</v>
      </c>
      <c r="I9" s="14" t="e">
        <f t="shared" si="2"/>
        <v>#DIV/0!</v>
      </c>
      <c r="J9" s="14">
        <f t="shared" si="2"/>
        <v>100</v>
      </c>
    </row>
    <row r="10" spans="1:10" ht="15.75" x14ac:dyDescent="0.25">
      <c r="A10" s="12" t="s">
        <v>93</v>
      </c>
      <c r="B10" s="11">
        <v>22</v>
      </c>
      <c r="C10" s="11"/>
      <c r="D10" s="15">
        <f t="shared" si="0"/>
        <v>22</v>
      </c>
      <c r="E10" s="11">
        <v>22</v>
      </c>
      <c r="F10" s="11"/>
      <c r="G10" s="15">
        <f t="shared" si="1"/>
        <v>22</v>
      </c>
      <c r="H10" s="14">
        <f t="shared" si="2"/>
        <v>100</v>
      </c>
      <c r="I10" s="14" t="e">
        <f t="shared" si="2"/>
        <v>#DIV/0!</v>
      </c>
      <c r="J10" s="14">
        <f t="shared" si="2"/>
        <v>100</v>
      </c>
    </row>
    <row r="11" spans="1:10" ht="15.75" x14ac:dyDescent="0.25">
      <c r="A11" s="12" t="s">
        <v>94</v>
      </c>
      <c r="B11" s="11">
        <v>12</v>
      </c>
      <c r="C11" s="11">
        <v>5</v>
      </c>
      <c r="D11" s="15">
        <f t="shared" si="0"/>
        <v>17</v>
      </c>
      <c r="E11" s="11">
        <v>12</v>
      </c>
      <c r="F11" s="11">
        <v>5</v>
      </c>
      <c r="G11" s="15">
        <f t="shared" si="1"/>
        <v>17</v>
      </c>
      <c r="H11" s="14">
        <f t="shared" si="2"/>
        <v>100</v>
      </c>
      <c r="I11" s="14">
        <f t="shared" si="2"/>
        <v>100</v>
      </c>
      <c r="J11" s="14">
        <f t="shared" si="2"/>
        <v>100</v>
      </c>
    </row>
    <row r="12" spans="1:10" ht="15.75" x14ac:dyDescent="0.25">
      <c r="A12" s="12" t="s">
        <v>95</v>
      </c>
      <c r="B12" s="11">
        <v>78</v>
      </c>
      <c r="C12" s="11">
        <v>92</v>
      </c>
      <c r="D12" s="15">
        <f t="shared" si="0"/>
        <v>170</v>
      </c>
      <c r="E12" s="11">
        <v>78</v>
      </c>
      <c r="F12" s="11">
        <v>91</v>
      </c>
      <c r="G12" s="15">
        <f t="shared" si="1"/>
        <v>169</v>
      </c>
      <c r="H12" s="14">
        <f t="shared" si="2"/>
        <v>100</v>
      </c>
      <c r="I12" s="14">
        <f t="shared" si="2"/>
        <v>98.91304347826086</v>
      </c>
      <c r="J12" s="14">
        <f t="shared" si="2"/>
        <v>99.411764705882348</v>
      </c>
    </row>
    <row r="13" spans="1:10" ht="15.75" x14ac:dyDescent="0.25">
      <c r="A13" s="12" t="s">
        <v>96</v>
      </c>
      <c r="B13" s="11">
        <v>102</v>
      </c>
      <c r="C13" s="11">
        <v>106</v>
      </c>
      <c r="D13" s="15">
        <f t="shared" si="0"/>
        <v>208</v>
      </c>
      <c r="E13" s="11">
        <v>101</v>
      </c>
      <c r="F13" s="11">
        <v>105</v>
      </c>
      <c r="G13" s="15">
        <f t="shared" si="1"/>
        <v>206</v>
      </c>
      <c r="H13" s="14">
        <f t="shared" si="2"/>
        <v>99.019607843137265</v>
      </c>
      <c r="I13" s="14">
        <f t="shared" si="2"/>
        <v>99.056603773584911</v>
      </c>
      <c r="J13" s="14">
        <f t="shared" si="2"/>
        <v>99.038461538461547</v>
      </c>
    </row>
    <row r="14" spans="1:10" ht="31.5" x14ac:dyDescent="0.25">
      <c r="A14" s="29" t="s">
        <v>32</v>
      </c>
      <c r="B14" s="11">
        <v>45</v>
      </c>
      <c r="C14" s="11">
        <v>80</v>
      </c>
      <c r="D14" s="15">
        <f t="shared" si="0"/>
        <v>125</v>
      </c>
      <c r="E14" s="11">
        <v>44</v>
      </c>
      <c r="F14" s="11">
        <v>79</v>
      </c>
      <c r="G14" s="15">
        <f t="shared" si="1"/>
        <v>123</v>
      </c>
      <c r="H14" s="14">
        <f t="shared" si="2"/>
        <v>97.777777777777771</v>
      </c>
      <c r="I14" s="14">
        <f t="shared" si="2"/>
        <v>98.75</v>
      </c>
      <c r="J14" s="14">
        <f t="shared" si="2"/>
        <v>98.4</v>
      </c>
    </row>
    <row r="15" spans="1:10" ht="15.75" x14ac:dyDescent="0.25">
      <c r="A15" s="12" t="s">
        <v>97</v>
      </c>
      <c r="B15" s="11">
        <v>82</v>
      </c>
      <c r="C15" s="11">
        <v>94</v>
      </c>
      <c r="D15" s="15">
        <f t="shared" si="0"/>
        <v>176</v>
      </c>
      <c r="E15" s="11">
        <v>82</v>
      </c>
      <c r="F15" s="11">
        <v>90</v>
      </c>
      <c r="G15" s="15">
        <f t="shared" si="1"/>
        <v>172</v>
      </c>
      <c r="H15" s="14">
        <f t="shared" si="2"/>
        <v>100</v>
      </c>
      <c r="I15" s="14">
        <f t="shared" si="2"/>
        <v>95.744680851063833</v>
      </c>
      <c r="J15" s="14">
        <f t="shared" si="2"/>
        <v>97.727272727272734</v>
      </c>
    </row>
    <row r="16" spans="1:10" ht="15.75" x14ac:dyDescent="0.25">
      <c r="A16" s="12" t="s">
        <v>98</v>
      </c>
      <c r="B16" s="11">
        <v>52</v>
      </c>
      <c r="C16" s="11">
        <v>84</v>
      </c>
      <c r="D16" s="15">
        <f t="shared" si="0"/>
        <v>136</v>
      </c>
      <c r="E16" s="11">
        <v>50</v>
      </c>
      <c r="F16" s="11">
        <v>81</v>
      </c>
      <c r="G16" s="15">
        <f t="shared" si="1"/>
        <v>131</v>
      </c>
      <c r="H16" s="14">
        <f t="shared" si="2"/>
        <v>96.15384615384616</v>
      </c>
      <c r="I16" s="14">
        <f t="shared" si="2"/>
        <v>96.428571428571431</v>
      </c>
      <c r="J16" s="14">
        <f t="shared" si="2"/>
        <v>96.32352941176471</v>
      </c>
    </row>
    <row r="17" spans="1:10" ht="15.75" x14ac:dyDescent="0.25">
      <c r="A17" s="12" t="s">
        <v>99</v>
      </c>
      <c r="B17" s="11">
        <v>54</v>
      </c>
      <c r="C17" s="11">
        <v>53</v>
      </c>
      <c r="D17" s="15">
        <f t="shared" si="0"/>
        <v>107</v>
      </c>
      <c r="E17" s="11">
        <v>51</v>
      </c>
      <c r="F17" s="11">
        <v>50</v>
      </c>
      <c r="G17" s="15">
        <f t="shared" si="1"/>
        <v>101</v>
      </c>
      <c r="H17" s="14">
        <f t="shared" si="2"/>
        <v>94.444444444444443</v>
      </c>
      <c r="I17" s="14">
        <f t="shared" si="2"/>
        <v>94.339622641509436</v>
      </c>
      <c r="J17" s="14">
        <f t="shared" si="2"/>
        <v>94.392523364485982</v>
      </c>
    </row>
    <row r="18" spans="1:10" ht="15.75" x14ac:dyDescent="0.25">
      <c r="A18" s="12" t="s">
        <v>100</v>
      </c>
      <c r="B18" s="11">
        <v>110</v>
      </c>
      <c r="C18" s="11">
        <v>109</v>
      </c>
      <c r="D18" s="15">
        <f t="shared" si="0"/>
        <v>219</v>
      </c>
      <c r="E18" s="11">
        <v>106</v>
      </c>
      <c r="F18" s="11">
        <v>100</v>
      </c>
      <c r="G18" s="15">
        <f t="shared" si="1"/>
        <v>206</v>
      </c>
      <c r="H18" s="14">
        <f t="shared" si="2"/>
        <v>96.36363636363636</v>
      </c>
      <c r="I18" s="14">
        <f t="shared" si="2"/>
        <v>91.743119266055047</v>
      </c>
      <c r="J18" s="14">
        <f t="shared" si="2"/>
        <v>94.063926940639263</v>
      </c>
    </row>
    <row r="19" spans="1:10" ht="15.75" x14ac:dyDescent="0.25">
      <c r="A19" s="12" t="s">
        <v>101</v>
      </c>
      <c r="B19" s="11"/>
      <c r="C19" s="11">
        <v>154</v>
      </c>
      <c r="D19" s="15">
        <f t="shared" si="0"/>
        <v>154</v>
      </c>
      <c r="E19" s="11"/>
      <c r="F19" s="11">
        <v>144</v>
      </c>
      <c r="G19" s="15">
        <f t="shared" si="1"/>
        <v>144</v>
      </c>
      <c r="H19" s="14" t="e">
        <f t="shared" si="2"/>
        <v>#DIV/0!</v>
      </c>
      <c r="I19" s="14">
        <f t="shared" si="2"/>
        <v>93.506493506493499</v>
      </c>
      <c r="J19" s="14">
        <f t="shared" si="2"/>
        <v>93.506493506493499</v>
      </c>
    </row>
    <row r="20" spans="1:10" ht="15.75" x14ac:dyDescent="0.25">
      <c r="A20" s="12" t="s">
        <v>102</v>
      </c>
      <c r="B20" s="11">
        <v>84</v>
      </c>
      <c r="C20" s="11">
        <v>97</v>
      </c>
      <c r="D20" s="15">
        <f t="shared" si="0"/>
        <v>181</v>
      </c>
      <c r="E20" s="11">
        <v>77</v>
      </c>
      <c r="F20" s="11">
        <v>92</v>
      </c>
      <c r="G20" s="15">
        <f t="shared" si="1"/>
        <v>169</v>
      </c>
      <c r="H20" s="14">
        <f t="shared" si="2"/>
        <v>91.666666666666657</v>
      </c>
      <c r="I20" s="14">
        <f t="shared" si="2"/>
        <v>94.845360824742258</v>
      </c>
      <c r="J20" s="14">
        <f t="shared" si="2"/>
        <v>93.370165745856355</v>
      </c>
    </row>
    <row r="21" spans="1:10" ht="15.75" x14ac:dyDescent="0.25">
      <c r="A21" s="12" t="s">
        <v>103</v>
      </c>
      <c r="B21" s="11"/>
      <c r="C21" s="11">
        <v>72</v>
      </c>
      <c r="D21" s="15">
        <f t="shared" si="0"/>
        <v>72</v>
      </c>
      <c r="E21" s="11"/>
      <c r="F21" s="11">
        <v>66</v>
      </c>
      <c r="G21" s="15">
        <f t="shared" si="1"/>
        <v>66</v>
      </c>
      <c r="H21" s="14" t="e">
        <f t="shared" si="2"/>
        <v>#DIV/0!</v>
      </c>
      <c r="I21" s="14">
        <f t="shared" si="2"/>
        <v>91.666666666666657</v>
      </c>
      <c r="J21" s="14">
        <f t="shared" si="2"/>
        <v>91.666666666666657</v>
      </c>
    </row>
    <row r="22" spans="1:10" ht="15.75" x14ac:dyDescent="0.25">
      <c r="A22" s="12" t="s">
        <v>104</v>
      </c>
      <c r="B22" s="11">
        <v>52</v>
      </c>
      <c r="C22" s="11">
        <v>62</v>
      </c>
      <c r="D22" s="15">
        <f t="shared" si="0"/>
        <v>114</v>
      </c>
      <c r="E22" s="11">
        <v>50</v>
      </c>
      <c r="F22" s="11">
        <v>54</v>
      </c>
      <c r="G22" s="15">
        <f t="shared" si="1"/>
        <v>104</v>
      </c>
      <c r="H22" s="14">
        <f t="shared" si="2"/>
        <v>96.15384615384616</v>
      </c>
      <c r="I22" s="14">
        <f t="shared" si="2"/>
        <v>87.096774193548384</v>
      </c>
      <c r="J22" s="14">
        <f t="shared" si="2"/>
        <v>91.228070175438589</v>
      </c>
    </row>
    <row r="23" spans="1:10" ht="15.75" x14ac:dyDescent="0.25">
      <c r="A23" s="12" t="s">
        <v>105</v>
      </c>
      <c r="B23" s="11">
        <v>18</v>
      </c>
      <c r="C23" s="11">
        <v>39</v>
      </c>
      <c r="D23" s="15">
        <f t="shared" si="0"/>
        <v>57</v>
      </c>
      <c r="E23" s="11">
        <v>16</v>
      </c>
      <c r="F23" s="11">
        <v>36</v>
      </c>
      <c r="G23" s="15">
        <f t="shared" si="1"/>
        <v>52</v>
      </c>
      <c r="H23" s="14">
        <f t="shared" si="2"/>
        <v>88.888888888888886</v>
      </c>
      <c r="I23" s="14">
        <f t="shared" si="2"/>
        <v>92.307692307692307</v>
      </c>
      <c r="J23" s="14">
        <f t="shared" si="2"/>
        <v>91.228070175438589</v>
      </c>
    </row>
    <row r="24" spans="1:10" ht="15.75" x14ac:dyDescent="0.25">
      <c r="A24" s="12" t="s">
        <v>107</v>
      </c>
      <c r="B24" s="11">
        <v>10</v>
      </c>
      <c r="C24" s="11">
        <v>32</v>
      </c>
      <c r="D24" s="15">
        <f t="shared" si="0"/>
        <v>42</v>
      </c>
      <c r="E24" s="11">
        <v>10</v>
      </c>
      <c r="F24" s="11">
        <v>28</v>
      </c>
      <c r="G24" s="15">
        <f t="shared" si="1"/>
        <v>38</v>
      </c>
      <c r="H24" s="14">
        <f t="shared" si="2"/>
        <v>100</v>
      </c>
      <c r="I24" s="14">
        <f t="shared" si="2"/>
        <v>87.5</v>
      </c>
      <c r="J24" s="14">
        <f t="shared" si="2"/>
        <v>90.476190476190482</v>
      </c>
    </row>
    <row r="25" spans="1:10" ht="15.75" x14ac:dyDescent="0.25">
      <c r="A25" s="12" t="s">
        <v>108</v>
      </c>
      <c r="B25" s="11">
        <v>14</v>
      </c>
      <c r="C25" s="11">
        <v>22</v>
      </c>
      <c r="D25" s="15">
        <f t="shared" si="0"/>
        <v>36</v>
      </c>
      <c r="E25" s="11">
        <v>14</v>
      </c>
      <c r="F25" s="11">
        <v>18</v>
      </c>
      <c r="G25" s="15">
        <f t="shared" si="1"/>
        <v>32</v>
      </c>
      <c r="H25" s="14">
        <f t="shared" si="2"/>
        <v>100</v>
      </c>
      <c r="I25" s="14">
        <f t="shared" si="2"/>
        <v>81.818181818181827</v>
      </c>
      <c r="J25" s="14">
        <f t="shared" si="2"/>
        <v>88.888888888888886</v>
      </c>
    </row>
    <row r="26" spans="1:10" ht="15.75" x14ac:dyDescent="0.25">
      <c r="A26" s="12" t="s">
        <v>109</v>
      </c>
      <c r="B26" s="11">
        <v>10</v>
      </c>
      <c r="C26" s="11">
        <v>19</v>
      </c>
      <c r="D26" s="15">
        <f t="shared" si="0"/>
        <v>29</v>
      </c>
      <c r="E26" s="11">
        <v>10</v>
      </c>
      <c r="F26" s="11">
        <v>13</v>
      </c>
      <c r="G26" s="15">
        <f t="shared" si="1"/>
        <v>23</v>
      </c>
      <c r="H26" s="14">
        <f t="shared" si="2"/>
        <v>100</v>
      </c>
      <c r="I26" s="14">
        <f t="shared" si="2"/>
        <v>68.421052631578945</v>
      </c>
      <c r="J26" s="14">
        <f t="shared" si="2"/>
        <v>79.310344827586206</v>
      </c>
    </row>
    <row r="27" spans="1:10" ht="15.75" x14ac:dyDescent="0.25">
      <c r="A27" s="12" t="s">
        <v>110</v>
      </c>
      <c r="B27" s="11">
        <v>46</v>
      </c>
      <c r="C27" s="11">
        <v>25</v>
      </c>
      <c r="D27" s="15">
        <f t="shared" si="0"/>
        <v>71</v>
      </c>
      <c r="E27" s="11">
        <v>33</v>
      </c>
      <c r="F27" s="11">
        <v>15</v>
      </c>
      <c r="G27" s="15">
        <f t="shared" si="1"/>
        <v>48</v>
      </c>
      <c r="H27" s="14">
        <f t="shared" si="2"/>
        <v>71.739130434782609</v>
      </c>
      <c r="I27" s="14">
        <f t="shared" si="2"/>
        <v>60</v>
      </c>
      <c r="J27" s="14">
        <f t="shared" si="2"/>
        <v>67.605633802816897</v>
      </c>
    </row>
    <row r="28" spans="1:10" ht="15.75" x14ac:dyDescent="0.25">
      <c r="A28" s="12" t="s">
        <v>111</v>
      </c>
      <c r="B28" s="11">
        <v>23</v>
      </c>
      <c r="C28" s="11">
        <v>22</v>
      </c>
      <c r="D28" s="15">
        <f t="shared" si="0"/>
        <v>45</v>
      </c>
      <c r="E28" s="11">
        <v>16</v>
      </c>
      <c r="F28" s="11">
        <v>12</v>
      </c>
      <c r="G28" s="15">
        <f t="shared" si="1"/>
        <v>28</v>
      </c>
      <c r="H28" s="14">
        <f t="shared" si="2"/>
        <v>69.565217391304344</v>
      </c>
      <c r="I28" s="14">
        <f t="shared" si="2"/>
        <v>54.54545454545454</v>
      </c>
      <c r="J28" s="14">
        <f t="shared" si="2"/>
        <v>62.222222222222221</v>
      </c>
    </row>
    <row r="29" spans="1:10" ht="15.75" x14ac:dyDescent="0.25">
      <c r="A29" s="41" t="s">
        <v>48</v>
      </c>
      <c r="B29" s="40">
        <v>29</v>
      </c>
      <c r="C29" s="40">
        <v>56</v>
      </c>
      <c r="D29" s="15">
        <f t="shared" si="0"/>
        <v>85</v>
      </c>
      <c r="E29" s="40">
        <v>29</v>
      </c>
      <c r="F29" s="40">
        <v>49</v>
      </c>
      <c r="G29" s="15">
        <f t="shared" si="1"/>
        <v>78</v>
      </c>
      <c r="H29" s="14">
        <f t="shared" si="2"/>
        <v>100</v>
      </c>
      <c r="I29" s="14">
        <f t="shared" si="2"/>
        <v>87.5</v>
      </c>
      <c r="J29" s="14">
        <f t="shared" si="2"/>
        <v>91.764705882352942</v>
      </c>
    </row>
    <row r="30" spans="1:10" ht="15.75" x14ac:dyDescent="0.25">
      <c r="A30" s="41" t="s">
        <v>158</v>
      </c>
      <c r="B30" s="40">
        <v>65</v>
      </c>
      <c r="C30" s="40">
        <v>62</v>
      </c>
      <c r="D30" s="15">
        <f t="shared" si="0"/>
        <v>127</v>
      </c>
      <c r="E30" s="40">
        <v>62</v>
      </c>
      <c r="F30" s="40">
        <v>58</v>
      </c>
      <c r="G30" s="15">
        <f t="shared" si="1"/>
        <v>120</v>
      </c>
      <c r="H30" s="14">
        <f t="shared" si="2"/>
        <v>95.384615384615387</v>
      </c>
      <c r="I30" s="14">
        <f t="shared" si="2"/>
        <v>93.548387096774192</v>
      </c>
      <c r="J30" s="14">
        <f t="shared" si="2"/>
        <v>94.488188976377955</v>
      </c>
    </row>
    <row r="31" spans="1:10" ht="15.75" x14ac:dyDescent="0.25">
      <c r="A31" s="15" t="s">
        <v>26</v>
      </c>
      <c r="B31" s="15">
        <f>SUM(B4:B30)</f>
        <v>1180</v>
      </c>
      <c r="C31" s="15">
        <f>SUM(C4:C30)</f>
        <v>1493</v>
      </c>
      <c r="D31" s="15">
        <f>B31+C31</f>
        <v>2673</v>
      </c>
      <c r="E31" s="15">
        <f>SUM(E4:E30)</f>
        <v>1135</v>
      </c>
      <c r="F31" s="15">
        <f>SUM(F4:F30)</f>
        <v>1394</v>
      </c>
      <c r="G31" s="15">
        <f>E31+F31</f>
        <v>2529</v>
      </c>
      <c r="H31" s="14">
        <f t="shared" si="2"/>
        <v>96.186440677966104</v>
      </c>
      <c r="I31" s="14">
        <f t="shared" si="2"/>
        <v>93.369055592766244</v>
      </c>
      <c r="J31" s="14">
        <f t="shared" si="2"/>
        <v>94.612794612794616</v>
      </c>
    </row>
    <row r="32" spans="1:10" x14ac:dyDescent="0.25">
      <c r="A32" s="2"/>
      <c r="B32" s="2"/>
      <c r="C32" s="2"/>
      <c r="D32" s="2"/>
      <c r="E32" s="2"/>
      <c r="F32" s="2"/>
      <c r="H32"/>
      <c r="I32"/>
      <c r="J32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J13"/>
  <sheetViews>
    <sheetView workbookViewId="0">
      <selection activeCell="K28" sqref="K28"/>
    </sheetView>
  </sheetViews>
  <sheetFormatPr baseColWidth="10" defaultRowHeight="15" x14ac:dyDescent="0.25"/>
  <cols>
    <col min="1" max="1" width="42.85546875" style="4" customWidth="1"/>
    <col min="2" max="8" width="9.7109375" customWidth="1"/>
    <col min="9" max="9" width="9.7109375" style="3" customWidth="1"/>
    <col min="10" max="10" width="9.7109375" customWidth="1"/>
  </cols>
  <sheetData>
    <row r="1" spans="1:10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0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0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0" ht="15.75" x14ac:dyDescent="0.25">
      <c r="A4" s="11" t="s">
        <v>60</v>
      </c>
      <c r="B4" s="11">
        <v>0</v>
      </c>
      <c r="C4" s="11">
        <v>31</v>
      </c>
      <c r="D4" s="15">
        <f>B4+C4</f>
        <v>31</v>
      </c>
      <c r="E4" s="11">
        <v>0</v>
      </c>
      <c r="F4" s="11">
        <v>31</v>
      </c>
      <c r="G4" s="15">
        <f>E4+F4</f>
        <v>31</v>
      </c>
      <c r="H4" s="14" t="e">
        <f>E4/B4*100</f>
        <v>#DIV/0!</v>
      </c>
      <c r="I4" s="14">
        <f>F4/C4*100</f>
        <v>100</v>
      </c>
      <c r="J4" s="14">
        <f>G4/D4*100</f>
        <v>100</v>
      </c>
    </row>
    <row r="5" spans="1:10" ht="15.75" x14ac:dyDescent="0.25">
      <c r="A5" s="11" t="s">
        <v>61</v>
      </c>
      <c r="B5" s="11">
        <v>29</v>
      </c>
      <c r="C5" s="11">
        <v>22</v>
      </c>
      <c r="D5" s="15">
        <f t="shared" ref="D5:D11" si="0">B5+C5</f>
        <v>51</v>
      </c>
      <c r="E5" s="11">
        <v>29</v>
      </c>
      <c r="F5" s="11">
        <v>21</v>
      </c>
      <c r="G5" s="15">
        <f t="shared" ref="G5:G11" si="1">E5+F5</f>
        <v>50</v>
      </c>
      <c r="H5" s="14">
        <f t="shared" ref="H5:J12" si="2">E5/B5*100</f>
        <v>100</v>
      </c>
      <c r="I5" s="14">
        <f t="shared" si="2"/>
        <v>95.454545454545453</v>
      </c>
      <c r="J5" s="14">
        <f t="shared" si="2"/>
        <v>98.039215686274503</v>
      </c>
    </row>
    <row r="6" spans="1:10" ht="15.75" x14ac:dyDescent="0.25">
      <c r="A6" s="11" t="s">
        <v>62</v>
      </c>
      <c r="B6" s="11">
        <v>32</v>
      </c>
      <c r="C6" s="11"/>
      <c r="D6" s="15">
        <f t="shared" si="0"/>
        <v>32</v>
      </c>
      <c r="E6" s="11">
        <v>31</v>
      </c>
      <c r="F6" s="11"/>
      <c r="G6" s="15">
        <f t="shared" si="1"/>
        <v>31</v>
      </c>
      <c r="H6" s="14">
        <f t="shared" si="2"/>
        <v>96.875</v>
      </c>
      <c r="I6" s="14" t="e">
        <f t="shared" si="2"/>
        <v>#DIV/0!</v>
      </c>
      <c r="J6" s="14">
        <f t="shared" si="2"/>
        <v>96.875</v>
      </c>
    </row>
    <row r="7" spans="1:10" ht="15.75" x14ac:dyDescent="0.25">
      <c r="A7" s="12" t="s">
        <v>63</v>
      </c>
      <c r="B7" s="11"/>
      <c r="C7" s="11">
        <v>122</v>
      </c>
      <c r="D7" s="15">
        <f t="shared" si="0"/>
        <v>122</v>
      </c>
      <c r="E7" s="11"/>
      <c r="F7" s="11">
        <v>115</v>
      </c>
      <c r="G7" s="15">
        <f t="shared" si="1"/>
        <v>115</v>
      </c>
      <c r="H7" s="14" t="e">
        <f t="shared" si="2"/>
        <v>#DIV/0!</v>
      </c>
      <c r="I7" s="14">
        <f t="shared" si="2"/>
        <v>94.262295081967224</v>
      </c>
      <c r="J7" s="14">
        <f t="shared" si="2"/>
        <v>94.262295081967224</v>
      </c>
    </row>
    <row r="8" spans="1:10" ht="15.75" x14ac:dyDescent="0.25">
      <c r="A8" s="12" t="s">
        <v>64</v>
      </c>
      <c r="B8" s="11">
        <v>55</v>
      </c>
      <c r="C8" s="11"/>
      <c r="D8" s="15">
        <f t="shared" si="0"/>
        <v>55</v>
      </c>
      <c r="E8" s="11">
        <v>49</v>
      </c>
      <c r="F8" s="11"/>
      <c r="G8" s="15">
        <f t="shared" si="1"/>
        <v>49</v>
      </c>
      <c r="H8" s="14">
        <f t="shared" si="2"/>
        <v>89.090909090909093</v>
      </c>
      <c r="I8" s="14" t="e">
        <f t="shared" si="2"/>
        <v>#DIV/0!</v>
      </c>
      <c r="J8" s="14">
        <f t="shared" si="2"/>
        <v>89.090909090909093</v>
      </c>
    </row>
    <row r="9" spans="1:10" ht="15.75" x14ac:dyDescent="0.25">
      <c r="A9" s="12" t="s">
        <v>65</v>
      </c>
      <c r="B9" s="11">
        <v>25</v>
      </c>
      <c r="C9" s="11">
        <v>43</v>
      </c>
      <c r="D9" s="15">
        <f t="shared" si="0"/>
        <v>68</v>
      </c>
      <c r="E9" s="11">
        <v>23</v>
      </c>
      <c r="F9" s="11">
        <v>33</v>
      </c>
      <c r="G9" s="15">
        <f t="shared" si="1"/>
        <v>56</v>
      </c>
      <c r="H9" s="14">
        <f t="shared" si="2"/>
        <v>92</v>
      </c>
      <c r="I9" s="14">
        <f t="shared" si="2"/>
        <v>76.744186046511629</v>
      </c>
      <c r="J9" s="14">
        <f t="shared" si="2"/>
        <v>82.35294117647058</v>
      </c>
    </row>
    <row r="10" spans="1:10" ht="15.75" x14ac:dyDescent="0.25">
      <c r="A10" s="12" t="s">
        <v>66</v>
      </c>
      <c r="B10" s="11">
        <v>33</v>
      </c>
      <c r="C10" s="11">
        <v>53</v>
      </c>
      <c r="D10" s="15">
        <f t="shared" si="0"/>
        <v>86</v>
      </c>
      <c r="E10" s="11">
        <v>28</v>
      </c>
      <c r="F10" s="11">
        <v>40</v>
      </c>
      <c r="G10" s="15">
        <f t="shared" si="1"/>
        <v>68</v>
      </c>
      <c r="H10" s="14">
        <f t="shared" si="2"/>
        <v>84.848484848484844</v>
      </c>
      <c r="I10" s="14">
        <f t="shared" si="2"/>
        <v>75.471698113207552</v>
      </c>
      <c r="J10" s="14">
        <f t="shared" si="2"/>
        <v>79.069767441860463</v>
      </c>
    </row>
    <row r="11" spans="1:10" ht="15.75" x14ac:dyDescent="0.25">
      <c r="A11" s="12" t="s">
        <v>67</v>
      </c>
      <c r="B11" s="11"/>
      <c r="C11" s="11">
        <v>32</v>
      </c>
      <c r="D11" s="15">
        <f t="shared" si="0"/>
        <v>32</v>
      </c>
      <c r="E11" s="11"/>
      <c r="F11" s="11">
        <v>11</v>
      </c>
      <c r="G11" s="15">
        <f t="shared" si="1"/>
        <v>11</v>
      </c>
      <c r="H11" s="14" t="e">
        <f t="shared" si="2"/>
        <v>#DIV/0!</v>
      </c>
      <c r="I11" s="14">
        <f t="shared" si="2"/>
        <v>34.375</v>
      </c>
      <c r="J11" s="14">
        <f t="shared" si="2"/>
        <v>34.375</v>
      </c>
    </row>
    <row r="12" spans="1:10" ht="15.75" x14ac:dyDescent="0.25">
      <c r="A12" s="15" t="s">
        <v>26</v>
      </c>
      <c r="B12" s="15">
        <f>SUM(B4:B11)</f>
        <v>174</v>
      </c>
      <c r="C12" s="15">
        <f>SUM(C4:C11)</f>
        <v>303</v>
      </c>
      <c r="D12" s="15">
        <f>B12+C12</f>
        <v>477</v>
      </c>
      <c r="E12" s="15">
        <f>SUM(E4:E11)</f>
        <v>160</v>
      </c>
      <c r="F12" s="15">
        <f>SUM(F4:F11)</f>
        <v>251</v>
      </c>
      <c r="G12" s="15">
        <f>E12+F12</f>
        <v>411</v>
      </c>
      <c r="H12" s="14">
        <f t="shared" si="2"/>
        <v>91.954022988505741</v>
      </c>
      <c r="I12" s="14">
        <f t="shared" si="2"/>
        <v>82.838283828382842</v>
      </c>
      <c r="J12" s="14">
        <f t="shared" si="2"/>
        <v>86.163522012578625</v>
      </c>
    </row>
    <row r="13" spans="1:10" x14ac:dyDescent="0.25">
      <c r="A13" s="2"/>
      <c r="B13" s="2"/>
      <c r="C13" s="2"/>
      <c r="D13" s="2"/>
      <c r="E13" s="2"/>
      <c r="F13" s="2"/>
      <c r="G13" s="1"/>
      <c r="I13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N10"/>
  <sheetViews>
    <sheetView workbookViewId="0">
      <selection activeCell="K25" sqref="K25"/>
    </sheetView>
  </sheetViews>
  <sheetFormatPr baseColWidth="10" defaultRowHeight="15" x14ac:dyDescent="0.25"/>
  <cols>
    <col min="1" max="1" width="42.85546875" style="4" customWidth="1"/>
    <col min="2" max="10" width="9.7109375" style="2" customWidth="1"/>
    <col min="11" max="13" width="30.7109375" style="2" customWidth="1"/>
    <col min="14" max="14" width="30.7109375" style="1" customWidth="1"/>
  </cols>
  <sheetData>
    <row r="1" spans="1:14" ht="15.7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</row>
    <row r="2" spans="1:14" ht="15.75" x14ac:dyDescent="0.25">
      <c r="A2" s="53" t="s">
        <v>23</v>
      </c>
      <c r="B2" s="52" t="s">
        <v>25</v>
      </c>
      <c r="C2" s="52"/>
      <c r="D2" s="52"/>
      <c r="E2" s="52" t="s">
        <v>16</v>
      </c>
      <c r="F2" s="52"/>
      <c r="G2" s="52"/>
      <c r="H2" s="54" t="s">
        <v>24</v>
      </c>
      <c r="I2" s="54"/>
      <c r="J2" s="54"/>
    </row>
    <row r="3" spans="1:14" ht="15.75" x14ac:dyDescent="0.25">
      <c r="A3" s="53"/>
      <c r="B3" s="11" t="s">
        <v>17</v>
      </c>
      <c r="C3" s="11" t="s">
        <v>18</v>
      </c>
      <c r="D3" s="15" t="s">
        <v>19</v>
      </c>
      <c r="E3" s="11" t="s">
        <v>17</v>
      </c>
      <c r="F3" s="11" t="s">
        <v>18</v>
      </c>
      <c r="G3" s="11" t="s">
        <v>19</v>
      </c>
      <c r="H3" s="13" t="s">
        <v>17</v>
      </c>
      <c r="I3" s="13" t="s">
        <v>18</v>
      </c>
      <c r="J3" s="13" t="s">
        <v>19</v>
      </c>
    </row>
    <row r="4" spans="1:14" s="24" customFormat="1" ht="31.5" x14ac:dyDescent="0.25">
      <c r="A4" s="21" t="s">
        <v>51</v>
      </c>
      <c r="B4" s="16"/>
      <c r="C4" s="16">
        <v>111</v>
      </c>
      <c r="D4" s="22">
        <f>B4+C4</f>
        <v>111</v>
      </c>
      <c r="E4" s="16"/>
      <c r="F4" s="16">
        <v>105</v>
      </c>
      <c r="G4" s="22">
        <f>E4+F4</f>
        <v>105</v>
      </c>
      <c r="H4" s="23" t="e">
        <f>E4/B4*100</f>
        <v>#DIV/0!</v>
      </c>
      <c r="I4" s="23">
        <f>F4/C4*100</f>
        <v>94.594594594594597</v>
      </c>
      <c r="J4" s="23">
        <f>G4/D4*100</f>
        <v>94.594594594594597</v>
      </c>
      <c r="K4" s="25"/>
      <c r="L4" s="25"/>
      <c r="M4" s="25"/>
      <c r="N4" s="26"/>
    </row>
    <row r="5" spans="1:14" s="24" customFormat="1" ht="31.5" x14ac:dyDescent="0.25">
      <c r="A5" s="21" t="s">
        <v>52</v>
      </c>
      <c r="B5" s="16">
        <v>20</v>
      </c>
      <c r="C5" s="16">
        <v>22</v>
      </c>
      <c r="D5" s="22">
        <f t="shared" ref="D5:D8" si="0">B5+C5</f>
        <v>42</v>
      </c>
      <c r="E5" s="16">
        <v>19</v>
      </c>
      <c r="F5" s="16">
        <v>16</v>
      </c>
      <c r="G5" s="22">
        <f t="shared" ref="G5:G8" si="1">E5+F5</f>
        <v>35</v>
      </c>
      <c r="H5" s="23">
        <f t="shared" ref="H5:J9" si="2">E5/B5*100</f>
        <v>95</v>
      </c>
      <c r="I5" s="23">
        <f t="shared" si="2"/>
        <v>72.727272727272734</v>
      </c>
      <c r="J5" s="23">
        <f t="shared" si="2"/>
        <v>83.333333333333343</v>
      </c>
      <c r="K5" s="25"/>
      <c r="L5" s="25"/>
      <c r="M5" s="25"/>
      <c r="N5" s="26"/>
    </row>
    <row r="6" spans="1:14" s="24" customFormat="1" ht="31.5" x14ac:dyDescent="0.25">
      <c r="A6" s="21" t="s">
        <v>53</v>
      </c>
      <c r="B6" s="16">
        <v>20</v>
      </c>
      <c r="C6" s="16">
        <v>30</v>
      </c>
      <c r="D6" s="22">
        <f t="shared" si="0"/>
        <v>50</v>
      </c>
      <c r="E6" s="16">
        <v>15</v>
      </c>
      <c r="F6" s="16">
        <v>25</v>
      </c>
      <c r="G6" s="22">
        <f t="shared" si="1"/>
        <v>40</v>
      </c>
      <c r="H6" s="23">
        <f t="shared" si="2"/>
        <v>75</v>
      </c>
      <c r="I6" s="23">
        <f t="shared" si="2"/>
        <v>83.333333333333343</v>
      </c>
      <c r="J6" s="23">
        <f t="shared" si="2"/>
        <v>80</v>
      </c>
      <c r="K6" s="25"/>
      <c r="L6" s="25"/>
      <c r="M6" s="25"/>
      <c r="N6" s="26"/>
    </row>
    <row r="7" spans="1:14" s="24" customFormat="1" ht="15.75" x14ac:dyDescent="0.25">
      <c r="A7" s="27" t="s">
        <v>54</v>
      </c>
      <c r="B7" s="16">
        <v>40</v>
      </c>
      <c r="C7" s="16">
        <v>14</v>
      </c>
      <c r="D7" s="22">
        <f t="shared" si="0"/>
        <v>54</v>
      </c>
      <c r="E7" s="16">
        <v>39</v>
      </c>
      <c r="F7" s="16">
        <v>10</v>
      </c>
      <c r="G7" s="22">
        <f t="shared" si="1"/>
        <v>49</v>
      </c>
      <c r="H7" s="23">
        <f t="shared" si="2"/>
        <v>97.5</v>
      </c>
      <c r="I7" s="23">
        <f t="shared" si="2"/>
        <v>71.428571428571431</v>
      </c>
      <c r="J7" s="23">
        <f t="shared" si="2"/>
        <v>90.740740740740748</v>
      </c>
      <c r="K7" s="25"/>
      <c r="L7" s="25"/>
      <c r="M7" s="25"/>
      <c r="N7" s="26"/>
    </row>
    <row r="8" spans="1:14" s="24" customFormat="1" ht="15.75" x14ac:dyDescent="0.25">
      <c r="A8" s="28" t="s">
        <v>55</v>
      </c>
      <c r="B8" s="16">
        <v>23</v>
      </c>
      <c r="C8" s="16">
        <v>28</v>
      </c>
      <c r="D8" s="22">
        <f t="shared" si="0"/>
        <v>51</v>
      </c>
      <c r="E8" s="16">
        <v>22</v>
      </c>
      <c r="F8" s="16">
        <v>22</v>
      </c>
      <c r="G8" s="22">
        <f t="shared" si="1"/>
        <v>44</v>
      </c>
      <c r="H8" s="23">
        <f t="shared" si="2"/>
        <v>95.652173913043484</v>
      </c>
      <c r="I8" s="23">
        <f t="shared" si="2"/>
        <v>78.571428571428569</v>
      </c>
      <c r="J8" s="23">
        <f t="shared" si="2"/>
        <v>86.274509803921575</v>
      </c>
      <c r="K8" s="25"/>
      <c r="L8" s="25"/>
      <c r="M8" s="25"/>
      <c r="N8" s="26"/>
    </row>
    <row r="9" spans="1:14" ht="15.75" x14ac:dyDescent="0.25">
      <c r="A9" s="15" t="s">
        <v>26</v>
      </c>
      <c r="B9" s="15">
        <f>SUM(B4:B8)</f>
        <v>103</v>
      </c>
      <c r="C9" s="15">
        <f>SUM(C4:C8)</f>
        <v>205</v>
      </c>
      <c r="D9" s="15">
        <f>B9+C9</f>
        <v>308</v>
      </c>
      <c r="E9" s="15">
        <f>SUM(E4:E8)</f>
        <v>95</v>
      </c>
      <c r="F9" s="15">
        <f>SUM(F4:F8)</f>
        <v>178</v>
      </c>
      <c r="G9" s="15">
        <f>E9+F9</f>
        <v>273</v>
      </c>
      <c r="H9" s="14">
        <f t="shared" si="2"/>
        <v>92.233009708737868</v>
      </c>
      <c r="I9" s="14">
        <f t="shared" si="2"/>
        <v>86.829268292682926</v>
      </c>
      <c r="J9" s="14">
        <f t="shared" si="2"/>
        <v>88.63636363636364</v>
      </c>
    </row>
    <row r="10" spans="1:14" x14ac:dyDescent="0.25">
      <c r="A10" s="2"/>
      <c r="G10" s="1"/>
      <c r="H10"/>
      <c r="I10"/>
      <c r="J10"/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8B29-4A01-45A5-88DA-00D1FBCC857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F132-93EF-49A9-9958-63D75C295C6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AF87-95D0-496A-B660-BC5A52C589E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211E-09A3-4633-9C8E-ACB85D19BE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52F9-93D9-4489-B1C2-D760A9E5333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7F31-8E24-44E0-A5D0-A04F6040831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BB73-D059-4A03-BB7E-7AB1EA0F106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RECAPITULATIF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BANFORA</vt:lpstr>
      <vt:lpstr>BOBO DIOULASSO</vt:lpstr>
      <vt:lpstr>DEDOUGOU</vt:lpstr>
      <vt:lpstr>DIEBOUGOU</vt:lpstr>
      <vt:lpstr>DORI</vt:lpstr>
      <vt:lpstr>GAOUA</vt:lpstr>
      <vt:lpstr>FADA NGOURMA</vt:lpstr>
      <vt:lpstr>KAYA</vt:lpstr>
      <vt:lpstr>KOUDOUGOU</vt:lpstr>
      <vt:lpstr>KOUPELA</vt:lpstr>
      <vt:lpstr>MANGA</vt:lpstr>
      <vt:lpstr>NOUNA</vt:lpstr>
      <vt:lpstr>OUAGADOUGOU</vt:lpstr>
      <vt:lpstr>OUAHIGOUYA</vt:lpstr>
      <vt:lpstr>TENKODOGO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SECRETAIRE SNEC</cp:lastModifiedBy>
  <dcterms:created xsi:type="dcterms:W3CDTF">2022-06-15T08:12:37Z</dcterms:created>
  <dcterms:modified xsi:type="dcterms:W3CDTF">2023-06-19T11:15:00Z</dcterms:modified>
</cp:coreProperties>
</file>